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90" documentId="13_ncr:1_{F6CB121F-512D-4AA6-A0C1-0FB36C537598}" xr6:coauthVersionLast="47" xr6:coauthVersionMax="47" xr10:uidLastSave="{87EE7F0B-D569-46A2-9CC6-3C645D784EBB}"/>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<sst xmlns="http://schemas.openxmlformats.org/spreadsheetml/2006/main" count="179028" uniqueCount="39106">
  <si>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</si>
  <si>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</si>
  <si>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</si>
  <si>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</si>
  <si>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</si>
  <si>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</si>
  <si>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</si>
  <si>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</si>
  <si>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</si>
  <si>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</si>
  <si>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</si>
  <si>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</si>
  <si>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</si>
  <si>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</si>
  <si>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</si>
  <si>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</si>
  <si>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</si>
  <si>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</si>
  <si>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</si>
  <si>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</si>
  <si>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</si>
  <si>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</si>
  <si>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</si>
  <si>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</si>
  <si>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</si>
  <si>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</si>
  <si>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</si>
  <si>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</si>
  <si>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</si>
  <si>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</si>
  <si>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</si>
  <si>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</si>
  <si>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</si>
  <si>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</si>
  <si>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</si>
  <si>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</si>
  <si>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</si>
  <si>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</si>
  <si>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</si>
  <si>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</si>
  <si>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</si>
  <si>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</si>
  <si>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</si>
  <si>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</si>
  <si>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</si>
  <si>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</si>
  <si>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</si>
  <si>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</si>
  <si>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</si>
  <si>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</si>
  <si>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</si>
  <si>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</si>
  <si>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</si>
  <si>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</si>
  <si>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</si>
  <si>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</si>
  <si>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</si>
  <si>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</si>
  <si>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</si>
  <si>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</si>
  <si>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</si>
  <si>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</si>
  <si>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</si>
  <si>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</si>
  <si>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</si>
  <si>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</si>
  <si>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</si>
  <si>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</si>
  <si>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</si>
  <si>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</si>
  <si>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</si>
  <si>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</si>
  <si>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</si>
  <si>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</si>
  <si>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</si>
  <si>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</si>
  <si>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</si>
  <si>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</si>
  <si>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</si>
  <si>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</si>
  <si>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</si>
  <si>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</si>
  <si>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</si>
  <si>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</si>
  <si>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</si>
  <si>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</si>
  <si>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</si>
  <si>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</si>
  <si>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</si>
  <si>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</si>
  <si>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</si>
  <si>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</si>
  <si>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</si>
  <si>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</si>
  <si>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</si>
  <si>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</si>
  <si>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</si>
  <si>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</si>
  <si>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</si>
  <si>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</si>
  <si>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</si>
  <si>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</si>
  <si>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</si>
  <si>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</si>
  <si>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</si>
  <si>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</si>
  <si>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</si>
  <si>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</si>
  <si>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</si>
  <si>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</si>
  <si>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</si>
  <si>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</si>
  <si>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</si>
  <si>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</si>
  <si>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</si>
  <si>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</si>
  <si>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</si>
  <si>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</si>
  <si>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</si>
  <si>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</si>
  <si>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</si>
  <si>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</si>
  <si>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</si>
  <si>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</si>
  <si>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</si>
  <si>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</si>
  <si>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</si>
  <si>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</si>
  <si>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</si>
  <si>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</si>
  <si>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</si>
  <si>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</si>
  <si>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</si>
  <si>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</si>
  <si>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</si>
  <si>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</si>
  <si>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</si>
  <si>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</si>
  <si>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</si>
  <si>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</si>
  <si>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</si>
  <si>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</si>
  <si>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</si>
  <si>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</si>
  <si>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</si>
  <si>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</si>
  <si>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</si>
  <si>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</si>
  <si>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</si>
  <si>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</si>
  <si>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</si>
  <si>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</si>
  <si>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</si>
  <si>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</si>
  <si>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</si>
  <si>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</si>
  <si>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</si>
  <si>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</si>
  <si>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</si>
  <si>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</si>
  <si>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</si>
  <si>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</si>
  <si>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</si>
  <si>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</si>
  <si>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</si>
  <si>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</si>
  <si>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</si>
  <si>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</si>
  <si>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</si>
  <si>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</si>
  <si>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</si>
  <si>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</si>
  <si>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</si>
  <si>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</si>
  <si>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</si>
  <si>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</si>
  <si>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</si>
  <si>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</si>
  <si>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</si>
  <si>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</si>
  <si>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</si>
  <si>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</si>
  <si>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</si>
  <si>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</si>
  <si>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</si>
  <si>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</si>
  <si>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</si>
  <si>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</si>
  <si>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</si>
  <si>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</si>
  <si>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</si>
  <si>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</si>
  <si>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</si>
  <si>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</si>
  <si>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</si>
  <si>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</si>
  <si>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</si>
  <si>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</si>
  <si>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</si>
  <si>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</si>
  <si>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</si>
  <si>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</si>
  <si>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</si>
  <si>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</si>
  <si>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</si>
  <si>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</si>
  <si>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</si>
  <si>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</si>
  <si>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</si>
  <si>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</si>
  <si>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</si>
  <si>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</si>
  <si>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</si>
  <si>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</si>
  <si>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</si>
  <si>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</si>
  <si>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</si>
  <si>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</si>
  <si>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</si>
  <si>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</si>
  <si>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</si>
  <si>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</si>
  <si>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</si>
  <si>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</si>
  <si>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</si>
  <si>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</si>
  <si>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</si>
  <si>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</si>
  <si>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</si>
  <si>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</si>
  <si>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</si>
  <si>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</si>
  <si>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</si>
  <si>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</si>
  <si>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</si>
  <si>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</si>
  <si>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</si>
  <si>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</si>
  <si>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</si>
  <si>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</si>
  <si>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</si>
  <si>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</si>
  <si>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</si>
  <si>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</si>
  <si>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</si>
  <si>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</si>
  <si>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</si>
  <si>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</si>
  <si>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</si>
  <si>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</si>
  <si>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</si>
  <si>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</si>
  <si>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</si>
  <si>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</si>
  <si>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</si>
  <si>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</si>
  <si>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</si>
  <si>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</si>
  <si>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</si>
  <si>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</si>
  <si>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</si>
  <si>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</si>
  <si>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</si>
  <si>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</si>
  <si>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</si>
  <si>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</si>
  <si>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</si>
  <si>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</si>
  <si>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</si>
  <si>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</si>
  <si>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</si>
  <si>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</si>
  <si>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</si>
  <si>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</si>
  <si>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</si>
  <si>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</si>
  <si>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</si>
  <si>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</si>
  <si>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</si>
  <si>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</si>
  <si>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</si>
  <si>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</si>
  <si>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</si>
  <si>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</si>
  <si>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</si>
  <si>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</si>
  <si>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</si>
  <si>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</si>
  <si>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</si>
  <si>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</si>
  <si>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</si>
  <si>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</si>
  <si>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</si>
  <si>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</si>
  <si>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</si>
  <si>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</si>
  <si>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</si>
  <si>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</si>
  <si>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</si>
  <si>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</si>
  <si>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</si>
  <si>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</si>
  <si>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</si>
  <si>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</si>
  <si>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</si>
  <si>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</si>
  <si>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</si>
  <si>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</si>
  <si>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</si>
  <si>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</si>
  <si>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</si>
  <si>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</si>
  <si>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</si>
  <si>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</si>
  <si>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</si>
  <si>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</si>
  <si>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</si>
  <si>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</si>
  <si>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</si>
  <si>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</si>
  <si>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</si>
  <si>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</si>
  <si>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</si>
  <si>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</si>
  <si>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</si>
  <si>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</si>
  <si>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</si>
  <si>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</si>
  <si>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</si>
  <si>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</si>
  <si>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</si>
  <si>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</si>
  <si>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</si>
  <si>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</si>
  <si>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</si>
  <si>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</si>
  <si>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</si>
  <si>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</si>
  <si>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</si>
  <si>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</si>
  <si>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</si>
  <si>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</si>
  <si>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</si>
  <si>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</si>
  <si>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</si>
  <si>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</si>
  <si>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</si>
  <si>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</si>
  <si>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</si>
  <si>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</si>
  <si>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</si>
  <si>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</si>
  <si>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</si>
  <si>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</si>
  <si>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</si>
  <si>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</si>
  <si>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</si>
  <si>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</si>
  <si>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</si>
  <si>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</si>
  <si>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</si>
  <si>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</si>
  <si>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</si>
  <si>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</si>
  <si>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</si>
  <si>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</si>
  <si>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</si>
  <si>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</si>
  <si>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</si>
  <si>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</si>
  <si>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</si>
  <si>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</si>
  <si>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</si>
  <si>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</si>
  <si>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</si>
  <si>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</si>
  <si>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</si>
  <si>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</si>
  <si>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</si>
  <si>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</si>
  <si>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</si>
  <si>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</si>
  <si>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</si>
  <si>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</si>
  <si>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</si>
  <si>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</si>
  <si>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</si>
  <si>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</si>
  <si>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</si>
  <si>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</si>
  <si>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</si>
  <si>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</si>
  <si>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</si>
  <si>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</si>
  <si>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</si>
  <si>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</si>
  <si>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</si>
  <si>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</si>
  <si>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</si>
  <si>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</si>
  <si>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</si>
  <si>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</si>
  <si>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</si>
  <si>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</si>
  <si>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</si>
  <si>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</si>
  <si>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</si>
  <si>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</si>
  <si>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</si>
  <si>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</si>
  <si>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</si>
  <si>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</si>
  <si>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</si>
  <si>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</si>
  <si>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</si>
  <si>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</si>
  <si>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</si>
  <si>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</si>
  <si>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</si>
  <si>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</si>
  <si>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</si>
  <si>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</si>
  <si>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</si>
  <si>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</si>
  <si>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</si>
  <si>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</si>
  <si>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</si>
  <si>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</si>
  <si>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</si>
  <si>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</si>
  <si>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</si>
  <si>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</si>
  <si>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</si>
  <si>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</si>
  <si>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</si>
  <si>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</si>
  <si>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</si>
  <si>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</si>
  <si>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</si>
  <si>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</si>
  <si>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</si>
  <si>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</si>
  <si>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</si>
  <si>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</si>
  <si>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</si>
  <si>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</si>
  <si>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</si>
  <si>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</si>
  <si>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</si>
  <si>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</si>
  <si>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</si>
  <si>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</si>
  <si>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</si>
  <si>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</si>
  <si>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</si>
  <si>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</si>
  <si>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</si>
  <si>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</si>
  <si>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</si>
  <si>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</si>
  <si>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</si>
  <si>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</si>
  <si>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</si>
  <si>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</si>
  <si>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</si>
  <si>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</si>
  <si>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</si>
  <si>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</si>
  <si>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</si>
  <si>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</si>
  <si>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</si>
  <si>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</si>
  <si>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</si>
  <si>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</si>
  <si>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</si>
  <si>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</si>
  <si>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</si>
  <si>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</si>
  <si>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</si>
  <si>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</si>
  <si>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</si>
  <si>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</si>
  <si>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</si>
  <si>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</si>
  <si>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</si>
  <si>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</si>
  <si>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</si>
  <si>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</si>
  <si>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</si>
  <si>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</si>
  <si>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</si>
  <si>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</si>
  <si>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</si>
  <si>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</si>
  <si>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</si>
  <si>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</si>
  <si>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</si>
  <si>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</si>
  <si>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</si>
  <si>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</si>
  <si>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</si>
  <si>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</si>
  <si>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</si>
  <si>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</si>
  <si>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</si>
  <si>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</si>
  <si>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</si>
  <si>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</si>
  <si>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</si>
  <si>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</si>
  <si>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</si>
  <si>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</si>
  <si>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</si>
  <si>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</si>
  <si>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</si>
  <si>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</si>
  <si>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</si>
  <si>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</si>
  <si>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</si>
  <si>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</si>
  <si>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</si>
  <si>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</si>
  <si>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</si>
  <si>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</si>
  <si>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</si>
  <si>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</si>
  <si>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</si>
  <si>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</si>
  <si>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</si>
  <si>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</si>
  <si>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</si>
  <si>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</si>
  <si>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</si>
  <si>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</si>
  <si>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</si>
  <si>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</si>
  <si>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</si>
  <si>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</si>
  <si>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</si>
  <si>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</si>
  <si>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</si>
  <si>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</si>
  <si>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</si>
  <si>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</si>
  <si>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</si>
  <si>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</si>
  <si>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</si>
  <si>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</si>
  <si>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</si>
  <si>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</si>
  <si>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</si>
  <si>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</si>
  <si>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</si>
  <si>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</si>
  <si>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</si>
  <si>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</si>
  <si>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</si>
  <si>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</si>
  <si>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</si>
  <si>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</si>
  <si>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</si>
  <si>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</si>
  <si>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</si>
  <si>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</si>
  <si>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</si>
  <si>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</si>
  <si>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</si>
  <si>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</si>
  <si>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</si>
  <si>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</si>
  <si>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</si>
  <si>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</si>
  <si>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</si>
  <si>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</si>
  <si>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</si>
  <si>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</si>
  <si>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</si>
  <si>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</si>
  <si>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</si>
  <si>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</si>
  <si>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</si>
  <si>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</si>
  <si>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</si>
  <si>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</si>
  <si>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</si>
  <si>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</si>
  <si>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</si>
  <si>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</si>
  <si>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</si>
  <si>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</si>
  <si>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</si>
  <si>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</si>
  <si>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</si>
  <si>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</si>
  <si>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</si>
  <si>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</si>
  <si>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</si>
  <si>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</si>
  <si>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</si>
  <si>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</si>
  <si>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</si>
  <si>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</si>
  <si>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</si>
  <si>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</si>
  <si>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</si>
  <si>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</si>
  <si>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</si>
  <si>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</si>
  <si>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</si>
  <si>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</si>
  <si>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</si>
  <si>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</si>
  <si>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</si>
  <si>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</si>
  <si>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</si>
  <si>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</si>
  <si>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</si>
  <si>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</si>
  <si>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</si>
  <si>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</si>
  <si>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</si>
  <si>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</si>
  <si>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</si>
  <si>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</si>
  <si>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</si>
  <si>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</si>
  <si>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</si>
  <si>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</si>
  <si>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</si>
  <si>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</si>
  <si>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</si>
  <si>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</si>
  <si>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</si>
  <si>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</si>
  <si>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</si>
  <si>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</si>
  <si>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</si>
  <si>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</si>
  <si>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</si>
  <si>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</si>
  <si>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</si>
  <si>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</si>
  <si>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</si>
  <si>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</si>
  <si>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</si>
  <si>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</si>
  <si>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</si>
  <si>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</si>
  <si>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</si>
  <si>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</si>
  <si>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</si>
  <si>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</si>
  <si>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</si>
  <si>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</si>
  <si>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</si>
  <si>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</si>
  <si>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</si>
  <si>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</si>
  <si>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</si>
  <si>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</si>
  <si>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</si>
  <si>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</si>
  <si>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</si>
  <si>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</si>
  <si>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</si>
  <si>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</si>
  <si>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</si>
  <si>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</si>
  <si>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</si>
  <si>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</si>
  <si>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</si>
  <si>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</si>
  <si>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</si>
  <si>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</si>
  <si>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</si>
  <si>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</si>
  <si>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</si>
  <si>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</si>
  <si>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</si>
  <si>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</si>
  <si>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</si>
  <si>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</si>
  <si>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</si>
  <si>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</si>
  <si>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</si>
  <si>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</si>
  <si>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</si>
  <si>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</si>
  <si>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</si>
  <si>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</si>
  <si>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</si>
  <si>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</si>
  <si>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</si>
  <si>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</si>
  <si>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</si>
  <si>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</si>
  <si>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</si>
  <si>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</si>
  <si>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</si>
  <si>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</si>
  <si>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</si>
  <si>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</si>
  <si>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</si>
  <si>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</si>
  <si>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</si>
  <si>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</si>
  <si>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</si>
  <si>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</si>
  <si>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</si>
  <si>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</si>
  <si>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</si>
  <si>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</si>
  <si>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</si>
  <si>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</si>
  <si>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</si>
  <si>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</si>
  <si>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</si>
  <si>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</si>
  <si>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</si>
  <si>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</si>
  <si>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</si>
  <si>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</si>
  <si>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</si>
  <si>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</si>
  <si>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</si>
  <si>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</si>
  <si>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</si>
  <si>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</si>
  <si>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</si>
  <si>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</si>
  <si>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</si>
  <si>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</si>
  <si>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</si>
  <si>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</si>
  <si>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</si>
  <si>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</si>
  <si>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</si>
  <si>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</si>
  <si>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</si>
  <si>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</si>
  <si>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</si>
  <si>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</si>
  <si>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</si>
  <si>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</si>
  <si>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</si>
  <si>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</si>
  <si>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</si>
  <si>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</si>
  <si>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</si>
  <si>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</si>
  <si>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</si>
  <si>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</si>
  <si>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</si>
  <si>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</si>
  <si>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</si>
  <si>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</si>
  <si>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</si>
  <si>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</si>
  <si>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</si>
  <si>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</si>
  <si>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</si>
  <si>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</si>
  <si>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</si>
  <si>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</si>
  <si>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</si>
  <si>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</si>
  <si>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</si>
  <si>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</si>
  <si>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</si>
  <si>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</si>
  <si>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</si>
  <si>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</si>
  <si>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</si>
  <si>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</si>
  <si>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</si>
  <si>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</si>
  <si>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</si>
  <si>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</si>
  <si>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</si>
  <si>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</si>
  <si>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</si>
  <si>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</si>
  <si>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</si>
  <si>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</si>
  <si>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</si>
  <si>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</si>
  <si>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</si>
  <si>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</si>
  <si>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</si>
  <si>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</si>
  <si>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</si>
  <si>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</si>
  <si>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</si>
  <si>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</si>
  <si>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</si>
  <si>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</si>
  <si>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</si>
  <si>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</si>
  <si>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</si>
  <si>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</si>
  <si>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</si>
  <si>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</si>
  <si>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</si>
  <si>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</si>
  <si>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</si>
  <si>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</si>
  <si>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</si>
  <si>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</si>
  <si>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</si>
  <si>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</si>
  <si>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</si>
  <si>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</si>
  <si>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</si>
  <si>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</si>
  <si>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</si>
  <si>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</si>
  <si>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</si>
  <si>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</si>
  <si>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</si>
  <si>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</si>
  <si>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</si>
  <si>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</si>
  <si>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</si>
  <si>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</si>
  <si>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</si>
  <si>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</si>
  <si>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</si>
  <si>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</si>
  <si>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</si>
  <si>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</si>
  <si>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</si>
  <si>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</si>
  <si>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</si>
  <si>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</si>
  <si>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</si>
  <si>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</si>
  <si>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</si>
  <si>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</si>
  <si>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</si>
  <si>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</si>
  <si>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</si>
  <si>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</si>
  <si>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</si>
  <si>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</si>
  <si>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</si>
  <si>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</si>
  <si>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</si>
  <si>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</si>
  <si>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</si>
  <si>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</si>
  <si>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</si>
  <si>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</si>
  <si>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</si>
  <si>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</si>
  <si>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</si>
  <si>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</si>
  <si>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</si>
  <si>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</si>
  <si>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</si>
  <si>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</si>
  <si>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</si>
  <si>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</si>
  <si>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</si>
  <si>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</si>
  <si>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</si>
  <si>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</si>
  <si>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</si>
  <si>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</si>
  <si>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</si>
  <si>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</si>
  <si>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</si>
  <si>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</si>
  <si>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</si>
  <si>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</si>
  <si>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</si>
  <si>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</si>
  <si>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</si>
  <si>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</si>
  <si>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</si>
  <si>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</si>
  <si>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</si>
  <si>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</si>
  <si>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</si>
  <si>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</si>
  <si>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</si>
  <si>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</si>
  <si>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</si>
  <si>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</si>
  <si>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</si>
  <si>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</si>
  <si>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</si>
  <si>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</si>
  <si>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</si>
  <si>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</si>
  <si>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</si>
  <si>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</si>
  <si>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</si>
  <si>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</si>
  <si>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</si>
  <si>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</si>
  <si>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</si>
  <si>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</si>
  <si>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</si>
  <si>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</si>
  <si>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</si>
  <si>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</si>
  <si>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</si>
  <si>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</si>
  <si>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</si>
  <si>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</si>
  <si>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</si>
  <si>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</si>
  <si>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</si>
  <si>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</si>
  <si>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</si>
  <si>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</si>
  <si>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</si>
  <si>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</si>
  <si>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</si>
  <si>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</si>
  <si>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</si>
  <si>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</si>
  <si>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</si>
  <si>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</si>
  <si>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</si>
  <si>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</si>
  <si>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</si>
  <si>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</si>
  <si>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</si>
  <si>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</si>
  <si>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</si>
  <si>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</si>
  <si>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</si>
  <si>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</si>
  <si>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</si>
  <si>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</si>
  <si>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</si>
  <si>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</si>
  <si>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</si>
  <si>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</si>
  <si>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</si>
  <si>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</si>
  <si>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</si>
  <si>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</si>
  <si>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</si>
  <si>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</si>
  <si>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</si>
  <si>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</si>
  <si>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</si>
  <si>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</si>
  <si>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</si>
  <si>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</si>
  <si>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</si>
  <si>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</si>
  <si>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</si>
  <si>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</si>
  <si>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</si>
  <si>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</si>
  <si>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</si>
  <si>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</si>
  <si>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</si>
  <si>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</si>
  <si>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</si>
  <si>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</si>
  <si>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</si>
  <si>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</si>
  <si>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</si>
  <si>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</si>
  <si>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</si>
  <si>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</si>
  <si>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</si>
  <si>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</si>
  <si>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</si>
  <si>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</si>
  <si>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</si>
  <si>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</si>
  <si>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</si>
  <si>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</si>
  <si>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</si>
  <si>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</si>
  <si>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</si>
  <si>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</si>
  <si>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</si>
  <si>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</si>
  <si>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</si>
  <si>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</si>
  <si>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</si>
  <si>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</si>
  <si>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</si>
  <si>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</si>
  <si>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</si>
  <si>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</si>
  <si>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</si>
  <si>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</si>
  <si>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</si>
  <si>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</si>
  <si>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</si>
  <si>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</si>
  <si>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</si>
  <si>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</si>
  <si>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</si>
  <si>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</si>
  <si>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</si>
  <si>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</si>
  <si>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</si>
  <si>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</si>
  <si>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</si>
  <si>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</si>
  <si>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</si>
  <si>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</si>
  <si>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</si>
  <si>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</si>
  <si>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</si>
  <si>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</si>
  <si>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</si>
  <si>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</si>
  <si>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</si>
  <si>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</si>
  <si>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</si>
  <si>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</si>
  <si>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</si>
  <si>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</si>
  <si>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</si>
  <si>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</si>
  <si>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</si>
  <si>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</si>
  <si>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</si>
  <si>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</si>
  <si>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</si>
  <si>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</si>
  <si>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</si>
  <si>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</si>
  <si>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</si>
  <si>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</si>
  <si>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</si>
  <si>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</si>
  <si>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</si>
  <si>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</si>
  <si>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</si>
  <si>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</si>
  <si>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</si>
  <si>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</si>
  <si>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</si>
  <si>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</si>
  <si>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</si>
  <si>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</si>
  <si>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</si>
  <si>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</si>
  <si>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</si>
  <si>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</si>
  <si>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</si>
  <si>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</si>
  <si>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</si>
  <si>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</si>
  <si>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</si>
  <si>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</si>
  <si>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</si>
  <si>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</si>
  <si>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</si>
  <si>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</si>
  <si>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</si>
  <si>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</si>
  <si>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</si>
  <si>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</si>
  <si>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</si>
  <si>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</si>
  <si>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</si>
  <si>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</si>
  <si>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</si>
  <si>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</si>
  <si>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</si>
  <si>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</si>
  <si>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</si>
  <si>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</si>
  <si>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</si>
  <si>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</si>
  <si>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</si>
  <si>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</si>
  <si>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</si>
  <si>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</si>
  <si>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</si>
  <si>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</si>
  <si>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</si>
  <si>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</si>
  <si>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</si>
  <si>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</si>
  <si>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</si>
  <si>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</si>
  <si>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</si>
  <si>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</si>
  <si>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</si>
  <si>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</si>
  <si>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</si>
  <si>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</si>
  <si>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</si>
  <si>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</si>
  <si>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</si>
  <si>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</si>
  <si>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</si>
  <si>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</si>
  <si>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</si>
  <si>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</si>
  <si>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</si>
  <si>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</si>
  <si>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</si>
  <si>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</si>
  <si>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</si>
  <si>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</si>
  <si>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</si>
  <si>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</si>
  <si>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</si>
  <si>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</si>
  <si>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</si>
  <si>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</si>
  <si>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</si>
  <si>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</si>
  <si>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</si>
  <si>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</si>
  <si>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</si>
  <si>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</si>
  <si>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</si>
  <si>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</si>
  <si>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</si>
  <si>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</si>
  <si>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</si>
  <si>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</si>
  <si>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</si>
  <si>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</si>
  <si>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</si>
  <si>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</si>
  <si>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</si>
  <si>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</si>
  <si>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</si>
  <si>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</si>
  <si>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</si>
  <si>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</si>
  <si>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</si>
  <si>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</si>
  <si>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</si>
  <si>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</si>
  <si>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</si>
  <si>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</si>
  <si>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</si>
  <si>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</si>
  <si>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</si>
  <si>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</si>
  <si>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</si>
  <si>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</si>
  <si>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</si>
  <si>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</si>
  <si>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</si>
  <si>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</si>
  <si>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</si>
  <si>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</si>
  <si>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</si>
  <si>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</si>
  <si>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</si>
  <si>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</si>
  <si>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</si>
  <si>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</si>
  <si>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</si>
  <si>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</si>
  <si>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</si>
  <si>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</si>
  <si>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</si>
  <si>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</si>
  <si>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</si>
  <si>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</si>
  <si>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</si>
  <si>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</si>
  <si>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</si>
  <si>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</si>
  <si>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</si>
  <si>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</si>
  <si>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</si>
  <si>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</si>
  <si>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</si>
  <si>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</si>
  <si>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</si>
  <si>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</si>
  <si>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</si>
  <si>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</si>
  <si>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</si>
  <si>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</si>
  <si>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</si>
  <si>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</si>
  <si>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</si>
  <si>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</si>
  <si>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</si>
  <si>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</si>
  <si>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</si>
  <si>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</si>
  <si>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</si>
  <si>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</si>
  <si>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</si>
  <si>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</si>
  <si>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</si>
  <si>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</si>
  <si>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</si>
  <si>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</si>
  <si>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</si>
  <si>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</si>
  <si>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</si>
  <si>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</si>
  <si>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</si>
  <si>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</si>
  <si>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</si>
  <si>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</si>
  <si>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</si>
  <si>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</si>
  <si>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</si>
  <si>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</si>
  <si>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</si>
  <si>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</si>
  <si>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</si>
  <si>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</si>
  <si>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</si>
  <si>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</si>
  <si>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</si>
  <si>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</si>
  <si>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</si>
  <si>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</si>
  <si>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</si>
  <si>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</si>
  <si>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</si>
  <si>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</si>
  <si>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</si>
  <si>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</si>
  <si>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</si>
  <si>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</si>
  <si>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</si>
  <si>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</si>
  <si>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</si>
  <si>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</si>
  <si>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</si>
  <si>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</si>
  <si>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</si>
  <si>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</si>
  <si>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</si>
  <si>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</si>
  <si>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</si>
  <si>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</si>
  <si>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</si>
  <si>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</si>
  <si>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</si>
  <si>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</si>
  <si>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</si>
  <si>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</si>
  <si>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</si>
  <si>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</si>
  <si>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</si>
  <si>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</si>
  <si>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</si>
  <si>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</si>
  <si>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</si>
  <si>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</si>
  <si>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</si>
  <si>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</si>
  <si>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</si>
  <si>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</si>
  <si>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</si>
  <si>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</si>
  <si>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</si>
  <si>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</si>
  <si>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</si>
  <si>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</si>
  <si>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</si>
  <si>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</si>
  <si>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</si>
  <si>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</si>
  <si>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</si>
  <si>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</si>
  <si>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</si>
  <si>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</si>
  <si>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</si>
  <si>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</si>
  <si>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</si>
  <si>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</si>
  <si>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</si>
  <si>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</si>
  <si>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</si>
  <si>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</si>
  <si>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</si>
  <si>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</si>
  <si>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</si>
  <si>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</si>
  <si>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</si>
  <si>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</si>
  <si>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</si>
  <si>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</si>
  <si>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</si>
  <si>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</si>
  <si>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</si>
  <si>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</si>
  <si>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</si>
  <si>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</si>
  <si>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</si>
  <si>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</si>
  <si>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</si>
  <si>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</si>
  <si>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</si>
  <si>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</si>
  <si>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</si>
  <si>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</si>
  <si>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</si>
  <si>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</si>
  <si>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</si>
  <si>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</si>
  <si>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</si>
  <si>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</si>
  <si>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</si>
  <si>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</si>
  <si>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</si>
  <si>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</si>
  <si>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</si>
  <si>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</si>
  <si>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</si>
  <si>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</si>
  <si>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</si>
  <si>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</si>
  <si>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</si>
  <si>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</si>
  <si>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</si>
  <si>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</si>
  <si>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</si>
  <si>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</si>
  <si>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</si>
  <si>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</si>
  <si>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</si>
  <si>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</si>
  <si>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</si>
  <si>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</si>
  <si>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</si>
  <si>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</si>
  <si>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</si>
  <si>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</si>
  <si>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</si>
  <si>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</si>
  <si>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</si>
  <si>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</si>
  <si>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</si>
  <si>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</si>
  <si>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</si>
  <si>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</si>
  <si>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</si>
  <si>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</si>
  <si>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</si>
  <si>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</si>
  <si>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</si>
  <si>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</si>
  <si>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</si>
  <si>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</si>
  <si>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</si>
  <si>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</si>
  <si>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</si>
  <si>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</si>
  <si>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</si>
  <si>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</si>
  <si>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</si>
  <si>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</si>
  <si>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</si>
  <si>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</si>
  <si>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</si>
  <si>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</si>
  <si>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</si>
  <si>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</si>
  <si>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</si>
  <si>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</si>
  <si>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</si>
  <si>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</si>
  <si>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</si>
  <si>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</si>
  <si>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</si>
  <si>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</si>
  <si>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</si>
  <si>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</si>
  <si>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</si>
  <si>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</si>
  <si>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</si>
  <si>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</si>
  <si>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</si>
  <si>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</si>
  <si>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</si>
  <si>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</si>
  <si>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</si>
  <si>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</si>
  <si>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</si>
  <si>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</si>
  <si>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</si>
  <si>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</si>
  <si>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</si>
  <si>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</si>
  <si>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</si>
  <si>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</si>
  <si>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</si>
  <si>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</si>
  <si>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</si>
  <si>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</si>
  <si>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</si>
  <si>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</si>
  <si>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</si>
  <si>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</si>
  <si>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</si>
  <si>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</si>
  <si>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</si>
  <si>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</si>
  <si>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</si>
  <si>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</si>
  <si>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</si>
  <si>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</si>
  <si>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</si>
  <si>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</si>
  <si>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</si>
  <si>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</si>
  <si>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</si>
  <si>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</si>
  <si>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</si>
  <si>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</si>
  <si>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</si>
  <si>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</si>
  <si>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</si>
  <si>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</si>
  <si>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</si>
  <si>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</si>
  <si>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</si>
  <si>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</si>
  <si>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</si>
  <si>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</si>
  <si>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</si>
  <si>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</si>
  <si>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</si>
  <si>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</si>
  <si>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</si>
  <si>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</si>
  <si>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</si>
  <si>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</si>
  <si>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</si>
  <si>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</si>
  <si>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</si>
  <si>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</si>
  <si>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</si>
  <si>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</si>
  <si>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</si>
  <si>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</si>
  <si>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</si>
  <si>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</si>
  <si>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</si>
  <si>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</si>
  <si>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</si>
  <si>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</si>
  <si>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</si>
  <si>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</si>
  <si>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</si>
  <si>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</si>
  <si>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</si>
  <si>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</si>
  <si>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</si>
  <si>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</si>
  <si>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</si>
  <si>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</si>
  <si>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</si>
  <si>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</si>
  <si>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</si>
  <si>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</si>
  <si>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</si>
  <si>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</si>
  <si>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</si>
  <si>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</si>
  <si>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</si>
  <si>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</si>
  <si>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</si>
  <si>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</si>
  <si>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</si>
  <si>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</si>
  <si>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</si>
  <si>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</si>
  <si>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</si>
  <si>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</si>
  <si>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</si>
  <si>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</si>
  <si>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</si>
  <si>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</si>
  <si>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</si>
  <si>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</si>
  <si>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</si>
  <si>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</si>
  <si>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</si>
  <si>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</si>
  <si>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</si>
  <si>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</si>
  <si>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</si>
  <si>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</si>
  <si>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</si>
  <si>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</si>
  <si>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</si>
  <si>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</si>
  <si>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</si>
  <si>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</si>
  <si>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</si>
  <si>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</si>
  <si>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</si>
  <si>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</si>
  <si>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</si>
  <si>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</si>
  <si>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</si>
  <si>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</si>
  <si>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</si>
  <si>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</si>
  <si>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</si>
  <si>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</si>
  <si>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</si>
  <si>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</si>
  <si>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</si>
  <si>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</si>
  <si>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</si>
  <si>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</si>
  <si>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</si>
  <si>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</si>
  <si>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</si>
  <si>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</si>
  <si>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</si>
  <si>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</si>
  <si>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</si>
  <si>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</si>
  <si>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</si>
  <si>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</si>
  <si>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</si>
  <si>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</si>
  <si>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</si>
  <si>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</si>
  <si>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</si>
  <si>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</si>
  <si>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</si>
  <si>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</si>
  <si>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</si>
  <si>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</si>
  <si>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</si>
  <si>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</si>
  <si>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</si>
  <si>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</si>
  <si>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</si>
  <si>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</si>
  <si>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</si>
  <si>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</si>
  <si>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</si>
  <si>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</si>
  <si>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</si>
  <si>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</si>
  <si>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</si>
  <si>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</si>
  <si>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</si>
  <si>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</si>
  <si>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</si>
  <si>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</si>
  <si>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</si>
  <si>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</si>
  <si>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</si>
  <si>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</si>
  <si>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</si>
  <si>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</si>
  <si>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</si>
  <si>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</si>
  <si>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</si>
  <si>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</si>
  <si>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</si>
  <si>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</si>
  <si>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</si>
  <si>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</si>
  <si>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</si>
  <si>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</si>
  <si>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</si>
  <si>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</si>
  <si>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</si>
  <si>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</si>
  <si>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</si>
  <si>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</si>
  <si>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</si>
  <si>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</si>
  <si>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</si>
  <si>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</si>
  <si>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</si>
  <si>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</si>
  <si>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</si>
  <si>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</si>
  <si>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</si>
  <si>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</si>
  <si>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</si>
  <si>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</si>
  <si>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</si>
  <si>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</si>
  <si>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</si>
  <si>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</si>
  <si>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</si>
  <si>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</si>
  <si>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</si>
  <si>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</si>
  <si>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</si>
  <si>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</si>
  <si>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</si>
  <si>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</si>
  <si>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</si>
  <si>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</si>
  <si>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</si>
  <si>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</si>
  <si>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</si>
  <si>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</si>
  <si>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</si>
  <si>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</si>
  <si>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</si>
  <si>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</si>
  <si>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</si>
  <si>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</si>
  <si>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</si>
  <si>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</si>
  <si>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</si>
  <si>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</si>
  <si>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</si>
  <si>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</si>
  <si>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</si>
  <si>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</si>
  <si>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</si>
  <si>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</si>
  <si>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</si>
  <si>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</si>
  <si>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</si>
  <si>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</si>
  <si>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</si>
  <si>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</si>
  <si>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</si>
  <si>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</si>
  <si>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</si>
  <si>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</si>
  <si>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</si>
  <si>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</si>
  <si>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</si>
  <si>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</si>
  <si>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</si>
  <si>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</si>
  <si>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</si>
  <si>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</si>
  <si>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</si>
  <si>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</si>
  <si>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</si>
  <si>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</si>
  <si>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</si>
  <si>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</si>
  <si>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</si>
  <si>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</si>
  <si>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</si>
  <si>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</si>
  <si>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</si>
  <si>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</si>
  <si>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</si>
  <si>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</si>
  <si>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</si>
  <si>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</si>
  <si>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</si>
  <si>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</si>
  <si>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</si>
  <si>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</si>
  <si>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</si>
  <si>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</si>
  <si>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</si>
  <si>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</si>
  <si>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</si>
  <si>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</si>
  <si>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</si>
  <si>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</si>
  <si>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</si>
  <si>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</si>
  <si>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</si>
  <si>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</si>
  <si>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</si>
  <si>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</si>
  <si>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</si>
  <si>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</si>
  <si>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</si>
  <si>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</si>
  <si>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</si>
  <si>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</si>
  <si>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</si>
  <si>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</si>
  <si>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</si>
  <si>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</si>
  <si>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</si>
  <si>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</si>
  <si>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</si>
  <si>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</si>
  <si>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</si>
  <si>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</si>
  <si>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</si>
  <si>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</si>
  <si>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</si>
  <si>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</si>
  <si>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</si>
  <si>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</si>
  <si>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</si>
  <si>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</si>
  <si>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</si>
  <si>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</si>
  <si>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</si>
  <si>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</si>
  <si>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</si>
  <si>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</si>
  <si>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</si>
  <si>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</si>
  <si>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</si>
  <si>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</si>
  <si>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</si>
  <si>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</si>
  <si>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</si>
  <si>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</si>
  <si>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</si>
  <si>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</si>
  <si>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</si>
  <si>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</si>
  <si>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</si>
  <si>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</si>
  <si>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</si>
  <si>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</si>
  <si>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</si>
  <si>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</si>
  <si>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</si>
  <si>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</si>
  <si>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</si>
  <si>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</si>
  <si>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</si>
  <si>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</si>
  <si>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</si>
  <si>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</si>
  <si>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</si>
  <si>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</si>
  <si>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</si>
  <si>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</si>
  <si>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</si>
  <si>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</si>
  <si>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</si>
  <si>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</si>
  <si>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</si>
  <si>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</si>
  <si>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</si>
  <si>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</si>
  <si>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</si>
  <si>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</si>
  <si>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</si>
  <si>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</si>
  <si>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</si>
  <si>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</si>
  <si>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</si>
  <si>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</si>
  <si>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</si>
  <si>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</si>
  <si>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</si>
  <si>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</si>
  <si>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</si>
  <si>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</si>
  <si>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</si>
  <si>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</si>
  <si>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</si>
  <si>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</si>
  <si>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</si>
  <si>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</si>
  <si>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</si>
  <si>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</si>
  <si>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</si>
  <si>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</si>
  <si>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</si>
  <si>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</si>
  <si>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</si>
  <si>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</si>
  <si>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</si>
  <si>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</si>
  <si>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</si>
  <si>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</si>
  <si>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</si>
  <si>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</si>
  <si>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</si>
  <si>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</si>
  <si>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</si>
  <si>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</si>
  <si>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</si>
  <si>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</si>
  <si>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</si>
  <si>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</si>
  <si>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</si>
  <si>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</si>
  <si>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</si>
  <si>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</si>
  <si>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</si>
  <si>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</si>
  <si>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</si>
  <si>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</si>
  <si>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</si>
  <si>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</si>
  <si>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</si>
  <si>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</si>
  <si>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</si>
  <si>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</si>
  <si>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</si>
  <si>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</si>
  <si>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</si>
  <si>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</si>
  <si>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</si>
  <si>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</si>
  <si>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</si>
  <si>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</si>
  <si>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</si>
  <si>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</si>
  <si>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</si>
  <si>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</si>
  <si>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</si>
  <si>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</si>
  <si>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</si>
  <si>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</si>
  <si>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</si>
  <si>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</si>
  <si>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</si>
  <si>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</si>
  <si>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</si>
  <si>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</si>
  <si>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</si>
  <si>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</si>
  <si>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</si>
  <si>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</si>
  <si>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</si>
  <si>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</si>
  <si>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</si>
  <si>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</si>
  <si>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</si>
  <si>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</si>
  <si>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</si>
  <si>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</si>
  <si>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</si>
  <si>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</si>
  <si>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</si>
  <si>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</si>
  <si>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</si>
  <si>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</si>
  <si>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</si>
  <si>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</si>
  <si>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</si>
  <si>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</si>
  <si>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</si>
  <si>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</si>
  <si>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</si>
  <si>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</si>
  <si>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</si>
  <si>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</si>
  <si>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</si>
  <si>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</si>
  <si>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</si>
  <si>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</si>
  <si>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</si>
  <si>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</si>
  <si>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</si>
  <si>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</si>
  <si>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</si>
  <si>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</si>
  <si>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</si>
  <si>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</si>
  <si>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</si>
  <si>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</si>
  <si>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</si>
  <si>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</si>
  <si>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</si>
  <si>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</si>
  <si>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</si>
  <si>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</si>
  <si>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</si>
  <si>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</si>
  <si>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</si>
  <si>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</si>
  <si>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</si>
  <si>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</si>
  <si>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</si>
  <si>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</si>
  <si>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</si>
  <si>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</si>
  <si>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</si>
  <si>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</si>
  <si>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</si>
  <si>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</si>
  <si>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</si>
  <si>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</si>
  <si>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</si>
  <si>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</si>
  <si>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</si>
  <si>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</si>
  <si>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</si>
  <si>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</si>
  <si>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</si>
  <si>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</si>
  <si>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</si>
  <si>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</si>
  <si>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</si>
  <si>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</si>
  <si>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</si>
  <si>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</si>
  <si>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</si>
  <si>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</si>
  <si>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</si>
  <si>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</si>
  <si>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</si>
  <si>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</si>
  <si>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</si>
  <si>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</si>
  <si>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</si>
  <si>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</si>
  <si>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</si>
  <si>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</si>
  <si>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</si>
  <si>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</si>
  <si>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</si>
  <si>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</si>
  <si>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</si>
  <si>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</si>
  <si>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</si>
  <si>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</si>
  <si>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</si>
  <si>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</si>
  <si>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</si>
  <si>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</si>
  <si>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</si>
  <si>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</si>
  <si>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</si>
  <si>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</si>
  <si>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</si>
  <si>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</si>
  <si>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</si>
  <si>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</si>
  <si>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</si>
  <si>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</si>
  <si>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</si>
  <si>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</si>
  <si>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</si>
  <si>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</si>
  <si>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</si>
  <si>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</si>
  <si>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</si>
  <si>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</si>
  <si>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</si>
  <si>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</si>
  <si>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</si>
  <si>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</si>
  <si>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</si>
  <si>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</si>
  <si>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</si>
  <si>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</si>
  <si>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</si>
  <si>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</si>
  <si>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</si>
  <si>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</si>
  <si>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</si>
  <si>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</si>
  <si>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</si>
  <si>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</si>
  <si>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</si>
  <si>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</si>
  <si>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</si>
  <si>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</si>
  <si>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</si>
  <si>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</si>
  <si>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</si>
  <si>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</si>
  <si>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</si>
  <si>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</si>
  <si>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</si>
  <si>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</si>
  <si>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</si>
  <si>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</si>
  <si>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</si>
  <si>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</si>
  <si>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</si>
  <si>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</si>
  <si>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</si>
  <si>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</si>
  <si>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</si>
  <si>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</si>
  <si>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</si>
  <si>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</si>
  <si>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</si>
  <si>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</si>
  <si>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</si>
  <si>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</si>
  <si>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</si>
  <si>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</si>
  <si>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</si>
  <si>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</si>
  <si>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</si>
  <si>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</si>
  <si>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</si>
  <si>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</si>
  <si>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</si>
  <si>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</si>
  <si>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</si>
  <si>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</si>
  <si>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</si>
  <si>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</si>
  <si>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</si>
  <si>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</si>
  <si>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</si>
  <si>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</si>
  <si>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</si>
  <si>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</si>
  <si>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</si>
  <si>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</si>
  <si>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</si>
  <si>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</si>
  <si>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</si>
  <si>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</si>
  <si>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</si>
  <si>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</si>
  <si>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</si>
  <si>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</si>
  <si>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</si>
  <si>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</si>
  <si>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</si>
  <si>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</si>
  <si>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</si>
  <si>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</si>
  <si>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</si>
  <si>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</si>
  <si>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</si>
  <si>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</si>
  <si>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</si>
  <si>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</si>
  <si>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</si>
  <si>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</si>
  <si>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</si>
  <si>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</si>
  <si>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</si>
  <si>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</si>
  <si>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</si>
  <si>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</si>
  <si>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</si>
  <si>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</si>
  <si>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</si>
  <si>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</si>
  <si>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</si>
  <si>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</si>
  <si>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</si>
  <si>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</si>
  <si>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</si>
  <si>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</si>
  <si>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</si>
  <si>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</si>
  <si>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</si>
  <si>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</si>
  <si>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</si>
  <si>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</si>
  <si>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</si>
  <si>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</si>
  <si>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</si>
  <si>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</si>
  <si>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</si>
  <si>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</si>
  <si>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</si>
  <si>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</si>
  <si>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</si>
  <si>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</si>
  <si>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</si>
  <si>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</si>
  <si>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</si>
  <si>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</si>
  <si>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</si>
  <si>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</si>
  <si>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</si>
  <si>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</si>
  <si>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</si>
  <si>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</si>
  <si>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</si>
  <si>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</si>
  <si>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</si>
  <si>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</si>
  <si>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</si>
  <si>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</si>
  <si>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</si>
  <si>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</si>
  <si>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</si>
  <si>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</si>
  <si>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</si>
  <si>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</si>
  <si>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</si>
  <si>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</si>
  <si>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</si>
  <si>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</si>
  <si>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</si>
  <si>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</si>
  <si>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</si>
  <si>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</si>
  <si>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</si>
  <si>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</si>
  <si>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</si>
  <si>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</si>
  <si>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</si>
  <si>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</si>
  <si>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</si>
  <si>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</si>
  <si>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</si>
  <si>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</si>
  <si>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</si>
  <si>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</si>
  <si>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</si>
  <si>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</si>
  <si>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</si>
  <si>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</si>
  <si>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</si>
  <si>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</si>
  <si>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</si>
  <si>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</si>
  <si>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</si>
  <si>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</si>
  <si>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</si>
  <si>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</si>
  <si>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</si>
  <si>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</si>
  <si>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</si>
  <si>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</si>
  <si>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</si>
  <si>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</si>
  <si>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</si>
  <si>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</si>
  <si>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</si>
  <si>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</si>
  <si>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</si>
  <si>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</si>
  <si>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</si>
  <si>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</si>
  <si>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</si>
  <si>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</si>
  <si>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</si>
  <si>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</si>
  <si>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</si>
  <si>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</si>
  <si>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</si>
  <si>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</si>
  <si>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</si>
  <si>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</si>
  <si>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</si>
  <si>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</si>
  <si>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</si>
  <si>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</si>
  <si>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</si>
  <si>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</si>
  <si>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</si>
  <si>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</si>
  <si>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</si>
  <si>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</si>
  <si>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</si>
  <si>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</si>
  <si>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</si>
  <si>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</si>
  <si>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</si>
  <si>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</si>
  <si>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</si>
  <si>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</si>
  <si>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</si>
  <si>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</si>
  <si>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</si>
  <si>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</si>
  <si>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</si>
  <si>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</si>
  <si>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</si>
  <si>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</si>
  <si>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</si>
  <si>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</si>
  <si>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</si>
  <si>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</si>
  <si>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</si>
  <si>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</si>
  <si>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</si>
  <si>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</si>
  <si>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</si>
  <si>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</si>
  <si>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</si>
  <si>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</si>
  <si>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</si>
  <si>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</si>
  <si>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</si>
  <si>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</si>
  <si>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</si>
  <si>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</si>
  <si>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</si>
  <si>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</si>
  <si>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</si>
  <si>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</si>
  <si>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</si>
  <si>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</si>
  <si>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</si>
  <si>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</si>
  <si>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</si>
  <si>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</si>
  <si>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</si>
  <si>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</si>
  <si>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</si>
  <si>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</si>
  <si>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</si>
  <si>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</si>
  <si>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</si>
  <si>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</si>
  <si>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</si>
  <si>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</si>
  <si>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</si>
  <si>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</si>
  <si>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</si>
  <si>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</si>
  <si>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</si>
  <si>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</si>
  <si>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</si>
  <si>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</si>
  <si>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</si>
  <si>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</si>
  <si>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</si>
  <si>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</si>
  <si>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</si>
  <si>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</si>
  <si>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</si>
  <si>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</si>
  <si>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</si>
  <si>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</si>
  <si>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</si>
  <si>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</si>
  <si>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</si>
  <si>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</si>
  <si>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</si>
  <si>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</si>
  <si>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</si>
  <si>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</si>
  <si>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</si>
  <si>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</si>
  <si>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</si>
  <si>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</si>
  <si>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</si>
  <si>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</si>
  <si>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</si>
  <si>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</si>
  <si>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</si>
  <si>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</si>
  <si>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</si>
  <si>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</si>
  <si>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</si>
  <si>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</si>
  <si>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</si>
  <si>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</si>
  <si>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</si>
  <si>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</si>
  <si>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</si>
  <si>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</si>
  <si>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</si>
  <si>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</si>
  <si>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</si>
  <si>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</si>
  <si>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</si>
  <si>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</si>
  <si>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</si>
  <si>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</si>
  <si>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</si>
  <si>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</si>
  <si>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</si>
  <si>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</si>
  <si>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</si>
  <si>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</si>
  <si>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</si>
  <si>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</si>
  <si>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</si>
  <si>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</si>
  <si>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</si>
  <si>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</si>
  <si>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</si>
  <si>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</si>
  <si>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</si>
  <si>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</si>
  <si>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</si>
  <si>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</si>
  <si>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</si>
  <si>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</si>
  <si>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</si>
  <si>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</si>
  <si>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</si>
  <si>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</si>
  <si>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</si>
  <si>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</si>
  <si>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</si>
  <si>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</si>
  <si>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</si>
  <si>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</si>
  <si>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</si>
  <si>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</si>
  <si>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</si>
  <si>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</si>
  <si>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</si>
  <si>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</si>
  <si>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</si>
  <si>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</si>
  <si>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</si>
  <si>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</si>
  <si>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</si>
  <si>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</si>
  <si>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</si>
  <si>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</si>
  <si>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</si>
  <si>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</si>
  <si>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</si>
  <si>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</si>
  <si>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</si>
  <si>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</si>
  <si>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</si>
  <si>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</si>
  <si>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</si>
  <si>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</si>
  <si>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</si>
  <si>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</si>
  <si>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</si>
  <si>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</si>
  <si>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</si>
  <si>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</si>
  <si>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</si>
  <si>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</si>
  <si>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</si>
  <si>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</si>
  <si>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</si>
  <si>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</si>
  <si>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</si>
  <si>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</si>
  <si>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</si>
  <si>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</si>
  <si>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</si>
  <si>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</si>
  <si>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</si>
  <si>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</si>
  <si>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</si>
  <si>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</si>
  <si>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</si>
  <si>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</si>
  <si>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</si>
  <si>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</si>
  <si>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</si>
  <si>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</si>
  <si>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</si>
  <si>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</si>
  <si>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</si>
  <si>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</si>
  <si>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</si>
  <si>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</si>
  <si>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</si>
  <si>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</si>
  <si>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</si>
  <si>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</si>
  <si>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</si>
  <si>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</si>
  <si>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</si>
  <si>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</si>
  <si>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</si>
  <si>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</si>
  <si>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</si>
  <si>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</si>
  <si>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</si>
  <si>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</si>
  <si>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</si>
  <si>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</si>
  <si>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</si>
  <si>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</si>
  <si>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</si>
  <si>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</si>
  <si>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</si>
  <si>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</si>
  <si>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</si>
  <si>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</si>
  <si>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</si>
  <si>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</si>
  <si>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</si>
  <si>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</si>
  <si>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</si>
  <si>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</si>
  <si>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</si>
  <si>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</si>
  <si>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</si>
  <si>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</si>
  <si>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</si>
  <si>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</si>
  <si>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</si>
  <si>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</si>
  <si>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</si>
  <si>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</si>
  <si>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</si>
  <si>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</si>
  <si>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</si>
  <si>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</si>
  <si>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</si>
  <si>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</si>
  <si>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</si>
  <si>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</si>
  <si>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</si>
  <si>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</si>
  <si>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</si>
  <si>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</si>
  <si>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</si>
  <si>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</si>
  <si>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</si>
  <si>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</si>
  <si>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</si>
  <si>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</si>
  <si>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</si>
  <si>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</si>
  <si>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</si>
  <si>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</si>
  <si>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</si>
  <si>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</si>
  <si>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</si>
  <si>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</si>
  <si>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</si>
  <si>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</si>
  <si>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</si>
  <si>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</si>
  <si>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</si>
  <si>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</si>
  <si>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</si>
  <si>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</si>
  <si>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</si>
  <si>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</si>
  <si>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</si>
  <si>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</si>
  <si>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</si>
  <si>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</si>
  <si>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</si>
  <si>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</si>
  <si>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</si>
  <si>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</si>
  <si>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</si>
  <si>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</si>
  <si>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</si>
  <si>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</si>
  <si>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</si>
  <si>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</si>
  <si>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</si>
  <si>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</si>
  <si>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</si>
  <si>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</si>
  <si>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</si>
  <si>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</si>
  <si>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</si>
  <si>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</si>
  <si>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</si>
  <si>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</si>
  <si>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</si>
  <si>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</si>
  <si>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</si>
  <si>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</si>
  <si>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</si>
  <si>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</si>
  <si>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</si>
  <si>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</si>
  <si>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</si>
  <si>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</si>
  <si>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</si>
  <si>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</si>
  <si>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</si>
  <si>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</si>
  <si>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</si>
  <si>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</si>
  <si>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</si>
  <si>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</si>
  <si>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</si>
  <si>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</si>
  <si>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</si>
  <si>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</si>
  <si>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</si>
  <si>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</si>
  <si>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</si>
  <si>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</si>
  <si>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</si>
  <si>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</si>
  <si>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</si>
  <si>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</si>
  <si>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</si>
  <si>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</si>
  <si>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</si>
  <si>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</si>
  <si>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</si>
  <si>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</si>
  <si>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</si>
  <si>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</si>
  <si>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</si>
  <si>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</si>
  <si>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</si>
  <si>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</si>
  <si>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</si>
  <si>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</si>
  <si>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</si>
  <si>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</si>
  <si>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</si>
  <si>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</si>
  <si>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</si>
  <si>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</si>
  <si>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</si>
  <si>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</si>
  <si>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</si>
  <si>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</si>
  <si>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</si>
  <si>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</si>
  <si>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</si>
  <si>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</si>
  <si>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</si>
  <si>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</si>
  <si>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</si>
  <si>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</si>
  <si>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</si>
  <si>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</si>
  <si>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</si>
  <si>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</si>
  <si>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</si>
  <si>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</si>
  <si>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</si>
  <si>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</si>
  <si>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</si>
  <si>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</si>
  <si>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</si>
  <si>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</si>
  <si>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</si>
  <si>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</si>
  <si>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</si>
  <si>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</si>
  <si>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</si>
  <si>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</si>
  <si>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</si>
  <si>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</si>
  <si>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</si>
  <si>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</si>
  <si>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</si>
  <si>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</si>
  <si>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</si>
  <si>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</si>
  <si>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</si>
  <si>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</si>
  <si>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</si>
  <si>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</si>
  <si>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</si>
  <si>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</si>
  <si>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</si>
  <si>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</si>
  <si>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</si>
  <si>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</si>
  <si>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</si>
  <si>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</si>
  <si>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</si>
  <si>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</si>
  <si>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</si>
  <si>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</si>
  <si>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</si>
  <si>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</si>
  <si>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</si>
  <si>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</si>
  <si>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</si>
  <si>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</si>
  <si>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</si>
  <si>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</si>
  <si>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</si>
  <si>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</si>
  <si>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</si>
  <si>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</si>
  <si>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</si>
  <si>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</si>
  <si>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</si>
  <si>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</si>
  <si>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</si>
  <si>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</si>
  <si>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</si>
  <si>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</si>
  <si>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</si>
  <si>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</si>
  <si>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</si>
  <si>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</si>
  <si>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</si>
  <si>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</si>
  <si>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</si>
  <si>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</si>
  <si>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</si>
  <si>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</si>
  <si>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</si>
  <si>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</si>
  <si>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</si>
  <si>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</si>
  <si>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</si>
  <si>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</si>
  <si>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</si>
  <si>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</si>
  <si>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</si>
  <si>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</si>
  <si>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</si>
  <si>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</si>
  <si>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</si>
  <si>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</si>
  <si>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</si>
  <si>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</si>
  <si>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</si>
  <si>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</si>
  <si>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</si>
  <si>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</si>
  <si>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</si>
  <si>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</si>
  <si>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</si>
  <si>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</si>
  <si>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</si>
  <si>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</si>
  <si>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</si>
  <si>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</si>
  <si>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</si>
  <si>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</si>
  <si>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</si>
  <si>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</si>
  <si>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</si>
  <si>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</si>
  <si>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</si>
  <si>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</si>
  <si>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</si>
  <si>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</si>
  <si>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</si>
  <si>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</si>
  <si>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</si>
  <si>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</si>
  <si>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</si>
  <si>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</si>
  <si>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</si>
  <si>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</si>
  <si>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</si>
  <si>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</si>
  <si>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</si>
  <si>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</si>
  <si>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</si>
  <si>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</si>
  <si>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</si>
  <si>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</si>
  <si>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</si>
  <si>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</si>
  <si>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</si>
  <si>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</si>
  <si>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</si>
  <si>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</si>
  <si>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</si>
  <si>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</si>
  <si>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</si>
  <si>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</si>
  <si>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</si>
  <si>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</si>
  <si>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</si>
  <si>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</si>
  <si>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</si>
  <si>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</si>
  <si>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</si>
  <si>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</si>
  <si>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</si>
  <si>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</si>
  <si>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</si>
  <si>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</si>
  <si>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</si>
  <si>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</si>
  <si>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</si>
  <si>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</si>
  <si>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</si>
  <si>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</si>
  <si>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</si>
  <si>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</si>
  <si>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</si>
  <si>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</si>
  <si>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</si>
  <si>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</si>
  <si>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</si>
  <si>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</si>
  <si>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</si>
  <si>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</si>
  <si>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</si>
  <si>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</si>
  <si>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</si>
  <si>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</si>
  <si>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</si>
  <si>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</si>
  <si>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</si>
  <si>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</si>
  <si>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</si>
  <si>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</si>
  <si>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</si>
  <si>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</si>
  <si>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</si>
  <si>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</si>
  <si>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</si>
  <si>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</si>
  <si>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</si>
  <si>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</si>
  <si>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</si>
  <si>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</si>
  <si>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</si>
  <si>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</si>
  <si>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</si>
  <si>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</si>
  <si>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</si>
  <si>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</si>
  <si>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</si>
  <si>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</si>
  <si>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</si>
  <si>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</si>
  <si>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</si>
  <si>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</si>
  <si>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</si>
  <si>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</si>
  <si>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</si>
  <si>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</si>
  <si>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</si>
  <si>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</si>
  <si>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</si>
  <si>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</si>
  <si>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</si>
  <si>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</si>
  <si>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</si>
  <si>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</si>
  <si>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</si>
  <si>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</si>
  <si>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</si>
  <si>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</si>
  <si>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</si>
  <si>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</si>
  <si>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</si>
  <si>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</si>
  <si>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</si>
  <si>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</si>
  <si>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</si>
  <si>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</si>
  <si>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</si>
  <si>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</si>
  <si>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</si>
  <si>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</si>
  <si>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</si>
  <si>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</si>
  <si>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</si>
  <si>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</si>
  <si>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</si>
  <si>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</si>
  <si>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</si>
  <si>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</si>
  <si>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</si>
  <si>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</si>
  <si>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</si>
  <si>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</si>
  <si>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</si>
  <si>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</si>
  <si>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</si>
  <si>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</si>
  <si>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</si>
  <si>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</si>
  <si>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</si>
  <si>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</si>
  <si>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</si>
  <si>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</si>
  <si>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</si>
  <si>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</si>
  <si>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</si>
  <si>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</si>
  <si>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</si>
  <si>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</si>
  <si>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</si>
  <si>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</si>
  <si>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</si>
  <si>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</si>
  <si>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</si>
  <si>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</si>
  <si>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</si>
  <si>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</si>
  <si>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</si>
  <si>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</si>
  <si>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</si>
  <si>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</si>
  <si>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</si>
  <si>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</si>
  <si>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</si>
  <si>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</si>
  <si>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</si>
  <si>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</si>
  <si>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</si>
  <si>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</si>
  <si>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</si>
  <si>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</si>
  <si>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</si>
  <si>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</si>
  <si>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</si>
  <si>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</si>
  <si>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</si>
  <si>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</si>
  <si>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</si>
  <si>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</si>
  <si>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</si>
  <si>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</si>
  <si>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</si>
  <si>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</si>
  <si>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</si>
  <si>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</si>
  <si>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</si>
  <si>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</si>
  <si>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</si>
  <si>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</si>
  <si>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</si>
  <si>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</si>
  <si>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</si>
  <si>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</si>
  <si>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</si>
  <si>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</si>
  <si>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</si>
  <si>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</si>
  <si>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</si>
  <si>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</si>
  <si>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</si>
  <si>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</si>
  <si>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</si>
  <si>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</si>
  <si>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</si>
  <si>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</si>
  <si>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</si>
  <si>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</si>
  <si>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</si>
  <si>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</si>
  <si>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</si>
  <si>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</si>
  <si>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</si>
  <si>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</si>
  <si>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</si>
  <si>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</si>
  <si>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</si>
  <si>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</si>
  <si>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</si>
  <si>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</si>
  <si>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</si>
  <si>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</si>
  <si>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</si>
  <si>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</si>
  <si>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</si>
  <si>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</si>
  <si>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</si>
  <si>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</si>
  <si>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</si>
  <si>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</si>
  <si>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</si>
  <si>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</si>
  <si>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</si>
  <si>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</si>
  <si>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</si>
  <si>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</si>
  <si>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</si>
  <si>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</si>
  <si>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</si>
  <si>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</si>
  <si>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</si>
  <si>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</si>
  <si>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</si>
  <si>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</si>
  <si>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</si>
  <si>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</si>
  <si>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</si>
  <si>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</si>
  <si>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</si>
  <si>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</si>
  <si>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</si>
  <si>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</si>
  <si>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</si>
  <si>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</si>
  <si>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</si>
  <si>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</si>
  <si>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</si>
  <si>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</si>
  <si>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</si>
  <si>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</si>
  <si>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</si>
  <si>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</si>
  <si>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</si>
  <si>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</si>
  <si>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</si>
  <si>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</si>
  <si>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</si>
  <si>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</si>
  <si>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</si>
  <si>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</si>
  <si>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</si>
  <si>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</si>
  <si>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</si>
  <si>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</si>
  <si>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</si>
  <si>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</si>
  <si>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</si>
  <si>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</si>
  <si>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</si>
  <si>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</si>
  <si>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</si>
  <si>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</si>
  <si>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</si>
  <si>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</si>
  <si>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</si>
  <si>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</si>
  <si>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</si>
  <si>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</si>
  <si>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</si>
  <si>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</si>
  <si>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</si>
  <si>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</si>
  <si>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</si>
  <si>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</si>
  <si>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</si>
  <si>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</si>
  <si>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</si>
  <si>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</si>
  <si>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</si>
  <si>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</si>
  <si>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</si>
  <si>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</si>
  <si>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</si>
  <si>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</si>
  <si>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</si>
  <si>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</si>
  <si>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</si>
  <si>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</si>
  <si>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</si>
  <si>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</si>
  <si>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</si>
  <si>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</si>
  <si>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</si>
  <si>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</si>
  <si>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</si>
  <si>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</si>
  <si>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</si>
  <si>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</si>
  <si>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</si>
  <si>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</si>
  <si>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</si>
  <si>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</si>
  <si>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</si>
  <si>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</si>
  <si>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</si>
  <si>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</si>
  <si>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</si>
  <si>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</si>
  <si>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</si>
  <si>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</si>
  <si>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</si>
  <si>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</si>
  <si>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</si>
  <si>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</si>
  <si>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</si>
  <si>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</si>
  <si>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</si>
  <si>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</si>
  <si>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</si>
  <si>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</si>
  <si>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</si>
  <si>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</si>
  <si>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</si>
  <si>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</si>
  <si>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</si>
  <si>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</si>
  <si>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</si>
  <si>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</si>
  <si>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</si>
  <si>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</si>
  <si>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</si>
  <si>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</si>
  <si>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</si>
  <si>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</si>
  <si>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</si>
  <si>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</si>
  <si>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</si>
  <si>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</si>
  <si>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</si>
  <si>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</si>
  <si>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</si>
  <si>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</si>
  <si>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</si>
  <si>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</si>
  <si>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</si>
  <si>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</si>
  <si>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</si>
  <si>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</si>
  <si>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</si>
  <si>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</si>
  <si>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</si>
  <si>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</si>
  <si>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</si>
  <si>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</si>
  <si>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</si>
  <si>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</si>
  <si>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</si>
  <si>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</si>
  <si>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</si>
  <si>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</si>
  <si>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</si>
  <si>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</si>
  <si>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</si>
  <si>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</si>
  <si>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</si>
  <si>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</si>
  <si>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</si>
  <si>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</si>
  <si>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</si>
  <si>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</si>
  <si>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</si>
  <si>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</si>
  <si>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</si>
  <si>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</si>
  <si>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</si>
  <si>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</si>
  <si>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</si>
  <si>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</si>
  <si>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</si>
  <si>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</si>
  <si>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</si>
  <si>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</si>
  <si>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</si>
  <si>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</si>
  <si>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</si>
  <si>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</si>
  <si>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</si>
  <si>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</si>
  <si>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</si>
  <si>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</si>
  <si>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</si>
  <si>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</si>
  <si>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</si>
  <si>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</si>
  <si>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</si>
  <si>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</si>
  <si>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</si>
  <si>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</si>
  <si>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</si>
  <si>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</si>
  <si>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</si>
  <si>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</si>
  <si>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</si>
  <si>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</si>
  <si>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</si>
  <si>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</si>
  <si>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</si>
  <si>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</si>
  <si>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</si>
  <si>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</si>
  <si>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</si>
  <si>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</si>
  <si>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</si>
  <si>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</si>
  <si>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</si>
  <si>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</si>
  <si>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</si>
  <si>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</si>
  <si>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</si>
  <si>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</si>
  <si>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</si>
  <si>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</si>
  <si>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</si>
  <si>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</si>
  <si>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</si>
  <si>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</si>
  <si>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</si>
  <si>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</si>
  <si>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</si>
  <si>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</si>
  <si>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</si>
  <si>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</si>
  <si>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</si>
  <si>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</si>
  <si>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</si>
  <si>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</si>
  <si>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</si>
  <si>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</si>
  <si>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</si>
  <si>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</si>
  <si>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</si>
  <si>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</si>
  <si>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</si>
  <si>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</si>
  <si>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</si>
  <si>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</si>
  <si>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</si>
  <si>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</si>
  <si>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</si>
  <si>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</si>
  <si>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</si>
  <si>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</si>
  <si>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</si>
  <si>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</si>
  <si>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</si>
  <si>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</si>
  <si>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</si>
  <si>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</si>
  <si>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</si>
  <si>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</si>
  <si>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</si>
  <si>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</si>
  <si>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</si>
  <si>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</si>
  <si>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</si>
  <si>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</si>
  <si>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</si>
  <si>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</si>
  <si>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</si>
  <si>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</si>
  <si>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</si>
  <si>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</si>
  <si>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</si>
  <si>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</si>
  <si>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</si>
  <si>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</si>
  <si>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</si>
  <si>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</si>
  <si>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</si>
  <si>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</si>
  <si>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</si>
  <si>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</si>
  <si>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</si>
  <si>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</si>
  <si>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</si>
  <si>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</si>
  <si>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</si>
  <si>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</si>
  <si>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</si>
  <si>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</si>
  <si>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</si>
  <si>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</si>
  <si>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</si>
  <si>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</si>
  <si>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</si>
  <si>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</si>
  <si>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</si>
  <si>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</si>
  <si>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</si>
  <si>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</si>
  <si>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</si>
  <si>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</si>
  <si>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</si>
  <si>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</si>
  <si>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</si>
  <si>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</si>
  <si>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</si>
  <si>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</si>
  <si>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</si>
  <si>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</si>
  <si>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</si>
  <si>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</si>
  <si>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</si>
  <si>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</si>
  <si>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</si>
  <si>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</si>
  <si>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</si>
  <si>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</si>
  <si>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</si>
  <si>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</si>
  <si>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</si>
  <si>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</si>
  <si>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</si>
  <si>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</si>
  <si>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</si>
  <si>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</si>
  <si>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</si>
  <si>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</si>
  <si>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</si>
  <si>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</si>
  <si>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</si>
  <si>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</si>
  <si>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</si>
  <si>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</si>
  <si>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</si>
  <si>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</si>
  <si>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</si>
  <si>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</si>
  <si>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</si>
  <si>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</si>
  <si>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</si>
  <si>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</si>
  <si>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</si>
  <si>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</si>
  <si>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</si>
  <si>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</si>
  <si>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</si>
  <si>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</si>
  <si>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</si>
  <si>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</si>
  <si>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</si>
  <si>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</si>
  <si>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</si>
  <si>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</si>
  <si>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</si>
  <si>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</si>
  <si>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</si>
  <si>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</si>
  <si>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</si>
  <si>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</si>
  <si>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</si>
  <si>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</si>
  <si>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</si>
  <si>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</si>
  <si>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</si>
  <si>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</si>
  <si>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</si>
  <si>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</si>
  <si>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</si>
  <si>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</si>
  <si>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</si>
  <si>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</si>
  <si>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</si>
  <si>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</si>
  <si>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</si>
  <si>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</si>
  <si>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</si>
  <si>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</si>
  <si>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</si>
  <si>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</si>
  <si>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</si>
  <si>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</si>
  <si>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</si>
  <si>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</si>
  <si>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</si>
  <si>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</si>
  <si>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</si>
  <si>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</si>
  <si>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</si>
  <si>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</si>
  <si>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</si>
  <si>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</si>
  <si>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</si>
  <si>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</si>
  <si>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</si>
  <si>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</si>
  <si>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</si>
  <si>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</si>
  <si>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</si>
  <si>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</si>
  <si>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</si>
  <si>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</si>
  <si>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</si>
  <si>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</si>
  <si>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</si>
  <si>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</si>
  <si>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</si>
  <si>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</si>
  <si>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</si>
  <si>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</si>
  <si>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</si>
  <si>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</si>
  <si>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</si>
  <si>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</si>
  <si>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</si>
  <si>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</si>
  <si>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</si>
  <si>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</si>
  <si>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</si>
  <si>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</si>
  <si>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</si>
  <si>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</si>
  <si>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</si>
  <si>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</si>
  <si>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</si>
  <si>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</si>
  <si>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</si>
  <si>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</si>
  <si>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</si>
  <si>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</si>
  <si>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</si>
  <si>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</si>
  <si>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</si>
  <si>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</si>
  <si>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</si>
  <si>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</si>
  <si>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</si>
  <si>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</si>
  <si>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</si>
  <si>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</si>
  <si>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</si>
  <si>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</si>
  <si>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</si>
  <si>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</si>
  <si>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</si>
  <si>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</si>
  <si>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</si>
  <si>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</si>
  <si>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</si>
  <si>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</si>
  <si>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</si>
  <si>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</si>
  <si>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</si>
  <si>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</si>
  <si>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</si>
  <si>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</si>
  <si>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</si>
  <si>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</si>
  <si>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</si>
  <si>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</si>
  <si>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</si>
  <si>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</si>
  <si>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</si>
  <si>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</si>
  <si>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</si>
  <si>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</si>
  <si>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</si>
  <si>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</si>
  <si>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</si>
  <si>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</si>
  <si>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</si>
  <si>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</si>
  <si>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</si>
  <si>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</si>
  <si>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</si>
  <si>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</si>
  <si>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</si>
  <si>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</si>
  <si>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</si>
  <si>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</si>
  <si>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</si>
  <si>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</si>
  <si>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</si>
  <si>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</si>
  <si>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</si>
  <si>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</si>
  <si>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</si>
  <si>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</si>
  <si>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</si>
  <si>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</si>
  <si>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</si>
  <si>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</si>
  <si>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</si>
  <si>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</si>
  <si>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</si>
  <si>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</si>
  <si>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</si>
  <si>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</si>
  <si>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</si>
  <si>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</si>
  <si>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</si>
  <si>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</si>
  <si>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</si>
  <si>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</si>
  <si>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</si>
  <si>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</si>
  <si>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</si>
  <si>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</si>
  <si>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</si>
  <si>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</si>
  <si>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</si>
  <si>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</si>
  <si>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</si>
  <si>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</si>
  <si>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</si>
  <si>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</si>
  <si>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</si>
  <si>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</si>
  <si>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</si>
  <si>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</si>
  <si>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</si>
  <si>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</si>
  <si>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</si>
  <si>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</si>
  <si>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</si>
  <si>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</si>
  <si>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</si>
  <si>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</si>
  <si>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</si>
  <si>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</si>
  <si>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</si>
  <si>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</si>
  <si>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</si>
  <si>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</si>
  <si>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</si>
  <si>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</si>
  <si>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</si>
  <si>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</si>
  <si>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</si>
  <si>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</si>
  <si>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</si>
  <si>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</si>
  <si>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</si>
  <si>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</si>
  <si>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</si>
  <si>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</si>
  <si>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</si>
  <si>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</si>
  <si>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</si>
  <si>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</si>
  <si>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</si>
  <si>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</si>
  <si>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</si>
  <si>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</si>
  <si>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</si>
  <si>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</si>
  <si>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</si>
  <si>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</si>
  <si>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</si>
  <si>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</si>
  <si>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</si>
  <si>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</si>
  <si>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</si>
  <si>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</si>
  <si>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</si>
  <si>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</si>
  <si>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</si>
  <si>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</si>
  <si>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</si>
  <si>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</si>
  <si>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</si>
  <si>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</si>
  <si>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</si>
  <si>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</si>
  <si>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</si>
  <si>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</si>
  <si>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</si>
  <si>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</si>
  <si>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</si>
  <si>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</si>
  <si>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</si>
  <si>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</si>
  <si>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</si>
  <si>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</si>
  <si>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</si>
  <si>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</si>
  <si>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</si>
  <si>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</si>
  <si>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</si>
  <si>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</si>
  <si>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</si>
  <si>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</si>
  <si>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</si>
  <si>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</si>
  <si>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</si>
  <si>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</si>
  <si>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</si>
  <si>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</si>
  <si>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</si>
  <si>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</si>
  <si>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</si>
  <si>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</si>
  <si>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</si>
  <si>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</si>
  <si>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</si>
  <si>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</si>
  <si>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</si>
  <si>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</si>
  <si>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</si>
  <si>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</si>
  <si>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</si>
  <si>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</si>
  <si>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</si>
  <si>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</si>
  <si>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</si>
  <si>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</si>
  <si>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</si>
  <si>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</si>
  <si>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</si>
  <si>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</si>
  <si>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</si>
  <si>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</si>
  <si>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</si>
  <si>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</si>
  <si>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</si>
  <si>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</si>
  <si>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</si>
  <si>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</si>
  <si>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</si>
  <si>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</si>
  <si>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</si>
  <si>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</si>
  <si>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</si>
  <si>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</si>
  <si>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</si>
  <si>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</si>
  <si>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</si>
  <si>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</si>
  <si>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</si>
  <si>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</si>
  <si>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</si>
  <si>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</si>
  <si>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</si>
  <si>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</si>
  <si>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</si>
  <si>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</si>
  <si>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</si>
  <si>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</si>
  <si>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</si>
  <si>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</si>
  <si>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</si>
  <si>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</si>
  <si>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</si>
  <si>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</si>
  <si>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</si>
  <si>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</si>
  <si>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</si>
  <si>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</si>
  <si>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</si>
  <si>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</si>
  <si>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</si>
  <si>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</si>
  <si>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</si>
  <si>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</si>
  <si>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</si>
  <si>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</si>
  <si>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</si>
  <si>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</si>
  <si>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</si>
  <si>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</si>
  <si>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</si>
  <si>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</si>
  <si>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</si>
  <si>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</si>
  <si>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</si>
  <si>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</si>
  <si>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</si>
  <si>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</si>
  <si>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</si>
  <si>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</si>
  <si>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</si>
  <si>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</si>
  <si>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</si>
  <si>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</si>
  <si>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</si>
  <si>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</si>
  <si>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</si>
  <si>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</si>
  <si>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</si>
  <si>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</si>
  <si>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</si>
  <si>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</si>
  <si>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</si>
  <si>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</si>
  <si>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</si>
  <si>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</si>
  <si>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</si>
  <si>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</si>
  <si>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</si>
  <si>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</si>
  <si>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</si>
  <si>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</si>
  <si>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</si>
  <si>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</si>
  <si>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</si>
  <si>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</si>
  <si>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</si>
  <si>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</si>
  <si>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</si>
  <si>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</si>
  <si>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</si>
  <si>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</si>
  <si>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</si>
  <si>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</si>
  <si>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</si>
  <si>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</si>
  <si>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</si>
  <si>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</si>
  <si>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</si>
  <si>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</si>
  <si>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</si>
  <si>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</si>
  <si>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</si>
  <si>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</si>
  <si>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</si>
  <si>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</si>
  <si>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</si>
  <si>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</si>
  <si>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</si>
  <si>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</si>
  <si>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</si>
  <si>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</si>
  <si>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</si>
  <si>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</si>
  <si>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</si>
  <si>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</si>
  <si>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</si>
  <si>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</si>
  <si>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</si>
  <si>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</si>
  <si>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</si>
  <si>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</si>
  <si>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</si>
  <si>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</si>
  <si>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</si>
  <si>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</si>
  <si>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</si>
  <si>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</si>
  <si>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</si>
  <si>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</si>
  <si>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</si>
  <si>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</si>
  <si>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</si>
  <si>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</si>
  <si>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</si>
  <si>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</si>
  <si>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</si>
  <si>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</si>
  <si>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</si>
  <si>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</si>
  <si>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</si>
  <si>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</si>
  <si>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</si>
  <si>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</si>
  <si>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</si>
  <si>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</si>
  <si>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</si>
  <si>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</si>
  <si>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</si>
  <si>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</si>
  <si>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</si>
  <si>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</si>
  <si>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</si>
  <si>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</si>
  <si>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</si>
  <si>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</si>
  <si>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</si>
  <si>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</si>
  <si>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</si>
  <si>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</si>
  <si>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</si>
  <si>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</si>
  <si>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</si>
  <si>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</si>
  <si>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</si>
  <si>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</si>
  <si>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</si>
  <si>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</si>
  <si>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</si>
  <si>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</si>
  <si>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</si>
  <si>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</si>
  <si>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</si>
  <si>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</si>
  <si>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</si>
  <si>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</si>
  <si>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</si>
  <si>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</si>
  <si>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</si>
  <si>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</si>
  <si>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</si>
  <si>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</si>
  <si>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</si>
  <si>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</si>
  <si>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</si>
  <si>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</si>
  <si>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</si>
  <si>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</si>
  <si>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</si>
  <si>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</si>
  <si>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</si>
  <si>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</si>
  <si>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</si>
  <si>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</si>
  <si>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</si>
  <si>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</si>
  <si>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</si>
  <si>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</si>
  <si>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</si>
  <si>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</si>
  <si>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</si>
  <si>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</si>
  <si>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</si>
  <si>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</si>
  <si>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</si>
  <si>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</si>
  <si>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</si>
  <si>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</si>
  <si>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</si>
  <si>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</si>
  <si>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</si>
  <si>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</si>
  <si>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</si>
  <si>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</si>
  <si>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</si>
  <si>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</si>
  <si>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</si>
  <si>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</si>
  <si>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</si>
  <si>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</si>
  <si>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</si>
  <si>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</si>
  <si>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</si>
  <si>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</si>
  <si>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</si>
  <si>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</si>
  <si>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</si>
  <si>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</si>
  <si>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</si>
  <si>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</si>
  <si>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</si>
  <si>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</si>
  <si>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</si>
  <si>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</si>
  <si>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</si>
  <si>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</si>
  <si>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</si>
  <si>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</si>
  <si>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</si>
  <si>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</si>
  <si>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</si>
  <si>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</si>
  <si>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</si>
  <si>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</si>
  <si>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</si>
  <si>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</si>
  <si>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</si>
  <si>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</si>
  <si>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</si>
  <si>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</si>
  <si>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</si>
  <si>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</si>
  <si>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</si>
  <si>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</si>
  <si>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</si>
  <si>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</si>
  <si>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</si>
  <si>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</si>
  <si>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</si>
  <si>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</si>
  <si>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</si>
  <si>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</si>
  <si>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</si>
  <si>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</si>
  <si>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</si>
  <si>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</si>
  <si>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</si>
  <si>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</si>
  <si>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</si>
  <si>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</si>
  <si>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</si>
  <si>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</si>
  <si>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</si>
  <si>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</si>
  <si>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</si>
  <si>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</si>
  <si>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</si>
  <si>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</si>
  <si>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</si>
  <si>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</si>
  <si>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</si>
  <si>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</si>
  <si>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</si>
  <si>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</si>
  <si>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</si>
  <si>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</si>
  <si>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</si>
  <si>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</si>
  <si>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</si>
  <si>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</si>
  <si>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</si>
  <si>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</si>
  <si>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</si>
  <si>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</si>
  <si>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</si>
  <si>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</si>
  <si>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</si>
  <si>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</si>
  <si>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</si>
  <si>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</si>
  <si>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</si>
  <si>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</si>
  <si>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</si>
  <si>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</si>
  <si>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</si>
  <si>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</si>
  <si>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</si>
  <si>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</si>
  <si>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</si>
  <si>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</si>
  <si>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</si>
  <si>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</si>
  <si>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</si>
  <si>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</si>
  <si>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</si>
  <si>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</si>
  <si>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</si>
  <si>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</si>
  <si>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</si>
  <si>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</si>
  <si>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</si>
  <si>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</si>
  <si>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</si>
  <si>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</si>
  <si>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</si>
  <si>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</si>
  <si>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</si>
  <si>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</si>
  <si>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</si>
  <si>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</si>
  <si>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</si>
  <si>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</si>
  <si>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</si>
  <si>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</si>
  <si>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</si>
  <si>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</si>
  <si>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</si>
  <si>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</si>
  <si>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</si>
  <si>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</si>
  <si>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</si>
  <si>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</si>
  <si>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</si>
  <si>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</si>
  <si>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</si>
  <si>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</si>
  <si>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</si>
  <si>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</si>
  <si>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</si>
  <si>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</si>
  <si>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</si>
  <si>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</si>
  <si>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</si>
  <si>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</si>
  <si>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</si>
  <si>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</si>
  <si>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</si>
  <si>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</si>
  <si>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</si>
  <si>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</si>
  <si>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</si>
  <si>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</si>
  <si>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</si>
  <si>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</si>
  <si>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</si>
  <si>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</si>
  <si>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</si>
  <si>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</si>
  <si>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</si>
  <si>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</si>
  <si>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</si>
  <si>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</si>
  <si>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</si>
  <si>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</si>
  <si>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</si>
  <si>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</si>
  <si>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</si>
  <si>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</si>
  <si>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</si>
  <si>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</si>
  <si>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</si>
  <si>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</si>
  <si>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</si>
  <si>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</si>
  <si>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</si>
  <si>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</si>
  <si>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</si>
  <si>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</si>
  <si>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</si>
  <si>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</si>
  <si>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</si>
  <si>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</si>
  <si>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</si>
  <si>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</si>
  <si>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</si>
  <si>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</si>
  <si>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</si>
  <si>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</si>
  <si>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</si>
  <si>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</si>
  <si>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</si>
  <si>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</si>
  <si>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</si>
  <si>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</si>
  <si>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</si>
  <si>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</si>
  <si>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</si>
  <si>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</si>
  <si>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</si>
  <si>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</si>
  <si>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</si>
  <si>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</si>
  <si>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</si>
  <si>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</si>
  <si>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</si>
  <si>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</si>
  <si>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</si>
  <si>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</si>
  <si>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</si>
  <si>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</si>
  <si>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</si>
  <si>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</si>
  <si>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</si>
  <si>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</si>
  <si>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</si>
  <si>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</si>
  <si>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</si>
  <si>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</si>
  <si>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</si>
  <si>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</si>
  <si>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</si>
  <si>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</si>
  <si>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</si>
  <si>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</si>
  <si>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</si>
  <si>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</si>
  <si>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</si>
  <si>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</si>
  <si>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</si>
  <si>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</si>
  <si>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</si>
  <si>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</si>
  <si>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</si>
  <si>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</si>
  <si>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</si>
  <si>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</si>
  <si>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</si>
  <si>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</si>
  <si>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</si>
  <si>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</si>
  <si>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</si>
  <si>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</si>
  <si>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</si>
  <si>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</si>
  <si>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</si>
  <si>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</si>
  <si>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</si>
  <si>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</si>
  <si>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</si>
  <si>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</si>
  <si>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</si>
  <si>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</si>
  <si>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</si>
  <si>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</si>
  <si>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</si>
  <si>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</si>
  <si>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</si>
  <si>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</si>
  <si>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</si>
  <si>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</si>
  <si>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</si>
  <si>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</si>
  <si>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</si>
  <si>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</si>
  <si>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</si>
  <si>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</si>
  <si>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</si>
  <si>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</si>
  <si>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</si>
  <si>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</si>
  <si>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</si>
  <si>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</si>
  <si>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</si>
  <si>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</si>
  <si>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</si>
  <si>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</si>
  <si>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</si>
  <si>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</si>
  <si>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</si>
  <si>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</si>
  <si>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</si>
  <si>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</si>
  <si>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</si>
  <si>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</si>
  <si>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</si>
  <si>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</si>
  <si>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</si>
  <si>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</si>
  <si>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</si>
  <si>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</si>
  <si>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</si>
  <si>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</si>
  <si>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</si>
  <si>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</si>
  <si>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</si>
  <si>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</si>
  <si>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</si>
  <si>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</si>
  <si>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</si>
  <si>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</si>
  <si>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</si>
  <si>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</si>
  <si>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</si>
  <si>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</si>
  <si>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</si>
  <si>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</si>
  <si>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</si>
  <si>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</si>
  <si>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</si>
  <si>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</si>
  <si>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</si>
  <si>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</si>
  <si>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</si>
  <si>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</si>
  <si>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</si>
  <si>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</si>
  <si>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</si>
  <si>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</si>
  <si>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</si>
  <si>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</si>
  <si>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</si>
  <si>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</si>
  <si>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</si>
  <si>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</si>
  <si>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</si>
  <si>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</si>
  <si>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</si>
  <si>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</si>
  <si>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</si>
  <si>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</si>
  <si>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</si>
  <si>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</si>
  <si>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</si>
  <si>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</si>
  <si>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</si>
  <si>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</si>
  <si>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</si>
  <si>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</si>
  <si>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</si>
  <si>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</si>
  <si>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</si>
  <si>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</si>
  <si>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</si>
  <si>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</si>
  <si>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</si>
  <si>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</si>
  <si>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</si>
  <si>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</si>
  <si>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</si>
  <si>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</si>
  <si>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</si>
  <si>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</si>
  <si>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</si>
  <si>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</si>
  <si>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</si>
  <si>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</si>
  <si>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</si>
  <si>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</si>
  <si>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</si>
  <si>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</si>
  <si>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</si>
  <si>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</si>
  <si>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</si>
  <si>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</si>
  <si>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</si>
  <si>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</si>
  <si>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</si>
  <si>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</si>
  <si>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</si>
  <si>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</si>
  <si>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</si>
  <si>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</si>
  <si>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</si>
  <si>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</si>
  <si>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</si>
  <si>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</si>
  <si>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</si>
  <si>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</si>
  <si>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</si>
  <si>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</si>
  <si>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</si>
  <si>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</si>
  <si>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</si>
  <si>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</si>
  <si>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</si>
  <si>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</si>
  <si>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</si>
  <si>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</si>
  <si>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</si>
  <si>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</si>
  <si>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</si>
  <si>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</si>
  <si>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</si>
  <si>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</si>
  <si>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</si>
  <si>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</si>
  <si>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</si>
  <si>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</si>
  <si>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</si>
  <si>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</si>
  <si>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</si>
  <si>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</si>
  <si>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</si>
  <si>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</si>
  <si>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</si>
  <si>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</si>
  <si>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</si>
  <si>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</si>
  <si>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</si>
  <si>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</si>
  <si>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</si>
  <si>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</si>
  <si>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</si>
  <si>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</si>
  <si>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</si>
  <si>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</si>
  <si>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</si>
  <si>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</si>
  <si>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</si>
  <si>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</si>
  <si>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</si>
  <si>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</si>
  <si>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</si>
  <si>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</si>
  <si>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</si>
  <si>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</si>
  <si>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</si>
  <si>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</si>
  <si>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</si>
  <si>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</si>
  <si>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</si>
  <si>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</si>
  <si>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</si>
  <si>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</si>
  <si>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</si>
  <si>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</si>
  <si>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</si>
  <si>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</si>
  <si>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</si>
  <si>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</si>
  <si>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</si>
  <si>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</si>
  <si>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</si>
  <si>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</si>
  <si>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</si>
  <si>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</si>
  <si>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</si>
  <si>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</si>
  <si>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</si>
  <si>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</si>
  <si>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</si>
  <si>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</si>
  <si>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</si>
  <si>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</si>
  <si>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</si>
  <si>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</si>
  <si>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</si>
  <si>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</si>
  <si>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</si>
  <si>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</si>
  <si>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</si>
  <si>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</si>
  <si>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</si>
  <si>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</si>
  <si>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</si>
  <si>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</si>
  <si>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</si>
  <si>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</si>
  <si>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</si>
  <si>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</si>
  <si>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</si>
  <si>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</si>
  <si>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</si>
  <si>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</si>
  <si>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</si>
  <si>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</si>
  <si>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</si>
  <si>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</si>
  <si>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</si>
  <si>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</si>
  <si>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</si>
  <si>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</si>
  <si>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</si>
  <si>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</si>
  <si>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</si>
  <si>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</si>
  <si>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</si>
  <si>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</si>
  <si>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</si>
  <si>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</si>
  <si>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</si>
  <si>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</si>
  <si>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</si>
  <si>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</si>
  <si>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</si>
  <si>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</si>
  <si>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</si>
  <si>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</si>
  <si>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</si>
  <si>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</si>
  <si>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</si>
  <si>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</si>
  <si>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</si>
  <si>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</si>
  <si>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</si>
  <si>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</si>
  <si>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</si>
  <si>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</si>
  <si>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</si>
  <si>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</si>
  <si>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</si>
  <si>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</si>
  <si>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</si>
  <si>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</si>
  <si>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</si>
  <si>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</si>
  <si>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</si>
  <si>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</si>
  <si>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</si>
  <si>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</si>
  <si>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</si>
  <si>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</si>
  <si>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</si>
  <si>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</si>
  <si>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</si>
  <si>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</si>
  <si>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</si>
  <si>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</si>
  <si>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</si>
  <si>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</si>
  <si>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</si>
  <si>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</si>
  <si>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</si>
  <si>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</si>
  <si>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</si>
  <si>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</si>
  <si>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</si>
  <si>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</si>
  <si>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</si>
  <si>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</si>
  <si>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</si>
  <si>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</si>
  <si>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</si>
  <si>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</si>
  <si>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</si>
  <si>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</si>
  <si>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</si>
  <si>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</si>
  <si>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</si>
  <si>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</si>
  <si>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</si>
  <si>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</si>
  <si>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</si>
  <si>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</si>
  <si>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</si>
  <si>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</si>
  <si>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</si>
  <si>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</si>
  <si>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</si>
  <si>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</si>
  <si>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</si>
  <si>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</si>
  <si>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</si>
  <si>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</si>
  <si>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</si>
  <si>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</si>
  <si>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</si>
  <si>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</si>
  <si>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</si>
  <si>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</si>
  <si>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</si>
  <si>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</si>
  <si>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</si>
  <si>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</si>
  <si>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</si>
  <si>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</si>
  <si>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</si>
  <si>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</si>
  <si>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</si>
  <si>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</si>
  <si>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</si>
  <si>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</si>
  <si>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</si>
  <si>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</si>
  <si>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</si>
  <si>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</si>
  <si>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</si>
  <si>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</si>
  <si>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</si>
  <si>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</si>
  <si>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</si>
  <si>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</si>
  <si>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</si>
  <si>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</si>
  <si>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</si>
  <si>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</si>
  <si>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</si>
  <si>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</si>
  <si>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</si>
  <si>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</si>
  <si>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</si>
  <si>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</si>
  <si>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</si>
  <si>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</si>
  <si>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</si>
  <si>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</si>
  <si>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</si>
  <si>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</si>
  <si>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</si>
  <si>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</si>
  <si>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</si>
  <si>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</si>
  <si>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</si>
  <si>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</si>
  <si>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</si>
  <si>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</si>
  <si>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</si>
  <si>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</si>
  <si>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</si>
  <si>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</si>
  <si>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</si>
  <si>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</si>
  <si>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</si>
  <si>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</si>
  <si>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</si>
  <si>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</si>
  <si>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</si>
  <si>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</si>
  <si>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</si>
  <si>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</si>
  <si>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</si>
  <si>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</si>
  <si>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</si>
  <si>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</si>
  <si>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</si>
  <si>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</si>
  <si>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</si>
  <si>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</si>
  <si>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</si>
  <si>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</si>
  <si>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</si>
  <si>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</si>
  <si>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</si>
  <si>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</si>
  <si>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</si>
  <si>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</si>
  <si>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</si>
  <si>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</si>
  <si>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</si>
  <si>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</si>
  <si>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</si>
  <si>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</si>
  <si>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</si>
  <si>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</si>
  <si>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</si>
  <si>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</si>
  <si>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</si>
  <si>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</si>
  <si>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</si>
  <si>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</si>
  <si>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</si>
  <si>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</si>
  <si>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</si>
  <si>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</si>
  <si>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</si>
  <si>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</si>
  <si>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</si>
  <si>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</si>
  <si>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</si>
  <si>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</si>
  <si>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</si>
  <si>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</si>
  <si>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</si>
  <si>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</si>
  <si>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</si>
  <si>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</si>
  <si>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</si>
  <si>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</si>
  <si>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</si>
  <si>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</si>
  <si>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</si>
  <si>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</si>
  <si>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</si>
  <si>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</si>
  <si>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</si>
  <si>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</si>
  <si>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</si>
  <si>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</si>
  <si>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</si>
  <si>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</si>
  <si>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</si>
  <si>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</si>
  <si>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</si>
  <si>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</si>
  <si>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</si>
  <si>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</si>
  <si>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</si>
  <si>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</si>
  <si>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</si>
  <si>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</si>
  <si>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</si>
  <si>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</si>
  <si>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</si>
  <si>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</si>
  <si>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</si>
  <si>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</si>
  <si>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</si>
  <si>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</si>
  <si>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</si>
  <si>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</si>
  <si>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</si>
  <si>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</si>
  <si>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</si>
  <si>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</si>
  <si>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</si>
  <si>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</si>
  <si>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</si>
  <si>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</si>
  <si>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</si>
  <si>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</si>
  <si>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</si>
  <si>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</si>
  <si>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</si>
  <si>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</si>
  <si>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</si>
  <si>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</si>
  <si>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</si>
  <si>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</si>
  <si>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</si>
  <si>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</si>
  <si>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</si>
  <si>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</si>
  <si>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</si>
  <si>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</si>
  <si>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</si>
  <si>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</si>
  <si>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</si>
  <si>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</si>
  <si>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</si>
  <si>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</si>
  <si>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</si>
  <si>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</si>
  <si>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</si>
  <si>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</si>
  <si>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</si>
  <si>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</si>
  <si>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</si>
  <si>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</si>
  <si>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</si>
  <si>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</si>
  <si>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</si>
  <si>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</si>
  <si>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</si>
  <si>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</si>
  <si>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</si>
  <si>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</si>
  <si>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</si>
  <si>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</si>
  <si>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</si>
  <si>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</si>
  <si>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</si>
  <si>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</si>
  <si>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</si>
  <si>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</si>
  <si>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</si>
  <si>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</si>
  <si>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</si>
  <si>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</si>
  <si>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</si>
  <si>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</si>
  <si>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</si>
  <si>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</si>
  <si>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</si>
  <si>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</si>
  <si>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</si>
  <si>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</si>
  <si>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</si>
  <si>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</si>
  <si>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</si>
  <si>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</si>
  <si>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</si>
  <si>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</si>
  <si>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</si>
  <si>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</si>
  <si>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</si>
  <si>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</si>
  <si>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</si>
  <si>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</si>
  <si>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</si>
  <si>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</si>
  <si>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</si>
  <si>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</si>
  <si>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</si>
  <si>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</si>
  <si>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</si>
  <si>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</si>
  <si>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</si>
  <si>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</si>
  <si>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</si>
  <si>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</si>
  <si>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</si>
  <si>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</si>
  <si>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</si>
  <si>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</si>
  <si>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</si>
  <si>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</si>
  <si>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</si>
  <si>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</si>
  <si>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</si>
  <si>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</si>
  <si>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</si>
  <si>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</si>
  <si>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</si>
  <si>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</si>
  <si>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</si>
  <si>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</si>
  <si>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</si>
  <si>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</si>
  <si>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</si>
  <si>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</si>
  <si>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</si>
  <si>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</si>
  <si>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</si>
  <si>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</si>
  <si>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</si>
  <si>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</si>
  <si>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</si>
  <si>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</si>
  <si>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</si>
  <si>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</si>
  <si>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</si>
  <si>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</si>
  <si>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</si>
  <si>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</si>
  <si>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</si>
  <si>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</si>
  <si>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</si>
  <si>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</si>
  <si>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</si>
  <si>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</si>
  <si>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</si>
  <si>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</si>
  <si>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</si>
  <si>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</si>
  <si>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</si>
  <si>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</si>
  <si>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</si>
  <si>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</si>
  <si>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</si>
  <si>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</si>
  <si>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</si>
  <si>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</si>
  <si>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</si>
  <si>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</si>
  <si>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</si>
  <si>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</si>
  <si>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</si>
  <si>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</si>
  <si>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</si>
  <si>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</si>
  <si>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</si>
  <si>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</si>
  <si>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</si>
  <si>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</si>
  <si>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</si>
  <si>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</si>
  <si>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</si>
  <si>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</si>
  <si>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</si>
  <si>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</si>
  <si>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</si>
  <si>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</si>
  <si>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</si>
  <si>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</si>
  <si>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</si>
  <si>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</si>
  <si>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</si>
  <si>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</si>
  <si>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</si>
  <si>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</si>
  <si>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</si>
  <si>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</si>
  <si>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</si>
  <si>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</si>
  <si>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</si>
  <si>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</si>
  <si>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</si>
  <si>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</si>
  <si>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</si>
  <si>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</si>
  <si>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</si>
  <si>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</si>
  <si>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</si>
  <si>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</si>
  <si>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</si>
  <si>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</si>
  <si>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</si>
  <si>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</si>
  <si>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</si>
  <si>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</si>
  <si>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</si>
  <si>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</si>
  <si>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</si>
  <si>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</si>
  <si>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</si>
  <si>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</si>
  <si>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</si>
  <si>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</si>
  <si>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</si>
  <si>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</si>
  <si>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</si>
  <si>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</si>
  <si>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</si>
  <si>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</si>
  <si>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</si>
  <si>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</si>
  <si>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</si>
  <si>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</si>
  <si>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</si>
  <si>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</si>
  <si>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</si>
  <si>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</si>
  <si>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</si>
  <si>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</si>
  <si>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</si>
  <si>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</si>
  <si>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</si>
  <si>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</si>
  <si>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</si>
  <si>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</si>
  <si>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</si>
  <si>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</si>
  <si>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</si>
  <si>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</si>
  <si>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</si>
  <si>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</si>
  <si>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</si>
  <si>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</si>
  <si>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</si>
  <si>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</si>
  <si>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</si>
  <si>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</si>
  <si>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</si>
  <si>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</si>
  <si>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</si>
  <si>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</si>
  <si>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</si>
  <si>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</si>
  <si>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</si>
  <si>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</si>
  <si>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</si>
  <si>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</si>
  <si>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</si>
  <si>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</si>
  <si>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</si>
  <si>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</si>
  <si>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</si>
  <si>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</si>
  <si>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</si>
  <si>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</si>
  <si>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</si>
  <si>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</si>
  <si>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</si>
  <si>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</si>
  <si>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</si>
  <si>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</si>
  <si>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</si>
  <si>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</si>
  <si>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</si>
  <si>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</si>
  <si>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</si>
  <si>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</si>
  <si>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</si>
  <si>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</si>
  <si>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</si>
  <si>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</si>
  <si>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</si>
  <si>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</si>
  <si>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</si>
  <si>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</si>
  <si>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</si>
  <si>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</si>
  <si>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</si>
  <si>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</si>
  <si>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</si>
  <si>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</si>
  <si>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</si>
  <si>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</si>
  <si>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</si>
  <si>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</si>
  <si>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</si>
  <si>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</si>
  <si>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</si>
  <si>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</si>
  <si>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</si>
  <si>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</si>
  <si>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</si>
  <si>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</si>
  <si>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</si>
  <si>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</si>
  <si>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</si>
  <si>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</si>
  <si>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</si>
  <si>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</si>
  <si>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</si>
  <si>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</si>
  <si>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</si>
  <si>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</si>
  <si>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</si>
  <si>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</si>
  <si>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</si>
  <si>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</si>
  <si>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</si>
  <si>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</si>
  <si>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</si>
  <si>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</si>
  <si>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</si>
  <si>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</si>
  <si>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</si>
  <si>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</si>
  <si>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</si>
  <si>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</si>
  <si>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</si>
  <si>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</si>
  <si>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</si>
  <si>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</si>
  <si>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</si>
  <si>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</si>
  <si>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</si>
  <si>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</si>
  <si>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</si>
  <si>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</si>
  <si>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</si>
  <si>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</si>
  <si>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</si>
  <si>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</si>
  <si>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</si>
  <si>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</si>
  <si>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</si>
  <si>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</si>
  <si>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</si>
  <si>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</si>
  <si>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</si>
  <si>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</si>
  <si>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</si>
  <si>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</si>
  <si>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</si>
  <si>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</si>
  <si>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</si>
  <si>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</si>
  <si>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</si>
  <si>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</si>
  <si>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</si>
  <si>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</si>
  <si>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</si>
  <si>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</si>
  <si>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</si>
  <si>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</si>
  <si>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</si>
  <si>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</si>
  <si>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</si>
  <si>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</si>
  <si>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</si>
  <si>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</si>
  <si>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</si>
  <si>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</si>
  <si>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</si>
  <si>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</si>
  <si>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</si>
  <si>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</si>
  <si>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</si>
  <si>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</si>
  <si>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</si>
  <si>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</si>
  <si>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</si>
  <si>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</si>
  <si>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</si>
  <si>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</si>
  <si>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</si>
  <si>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</si>
  <si>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</si>
  <si>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</si>
  <si>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</si>
  <si>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</si>
  <si>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</si>
  <si>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</si>
  <si>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</si>
  <si>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</si>
  <si>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</si>
  <si>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</si>
  <si>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</si>
  <si>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</si>
  <si>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</si>
  <si>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</si>
  <si>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</si>
  <si>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</si>
  <si>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</si>
  <si>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</si>
  <si>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</si>
  <si>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</si>
  <si>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</si>
  <si>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</si>
  <si>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</si>
  <si>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</si>
  <si>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</si>
  <si>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</si>
  <si>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</si>
  <si>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</si>
  <si>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</si>
  <si>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</si>
  <si>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</si>
  <si>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</si>
  <si>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</si>
  <si>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</si>
  <si>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</si>
  <si>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</si>
  <si>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</si>
  <si>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</si>
  <si>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</si>
  <si>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</si>
  <si>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</si>
  <si>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</si>
  <si>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</si>
  <si>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</si>
  <si>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</si>
  <si>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</si>
  <si>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</si>
  <si>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</si>
  <si>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</si>
  <si>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</si>
  <si>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</si>
  <si>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</si>
  <si>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</si>
  <si>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</si>
  <si>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</si>
  <si>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</si>
  <si>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</si>
  <si>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</si>
  <si>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</si>
  <si>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</si>
  <si>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</si>
  <si>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</si>
  <si>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</si>
  <si>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</si>
  <si>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</si>
  <si>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</si>
  <si>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</si>
  <si>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</si>
  <si>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</si>
  <si>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</si>
  <si>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</si>
  <si>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</si>
  <si>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</si>
  <si>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</si>
  <si>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</si>
  <si>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</si>
  <si>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</si>
  <si>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</si>
  <si>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</si>
  <si>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</si>
  <si>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</si>
  <si>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</si>
  <si>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</si>
  <si>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</si>
  <si>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</si>
  <si>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</si>
  <si>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</si>
  <si>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</si>
  <si>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</si>
  <si>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</si>
  <si>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</si>
  <si>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</si>
  <si>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</si>
  <si>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</si>
  <si>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</si>
  <si>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</si>
  <si>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</si>
  <si>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</si>
  <si>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</si>
  <si>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</si>
  <si>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</si>
  <si>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</si>
  <si>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</si>
  <si>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</si>
  <si>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</si>
  <si>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</si>
  <si>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</si>
  <si>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</si>
  <si>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</si>
  <si>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</si>
  <si>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</si>
  <si>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</si>
  <si>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</si>
  <si>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</si>
  <si>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</si>
  <si>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</si>
  <si>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</si>
  <si>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</si>
  <si>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</si>
  <si>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</si>
  <si>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</si>
  <si>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</si>
  <si>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</si>
  <si>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</si>
  <si>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</si>
  <si>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</si>
  <si>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</si>
  <si>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</si>
  <si>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</si>
  <si>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</si>
  <si>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</si>
  <si>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</si>
  <si>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</si>
  <si>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</si>
  <si>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</si>
  <si>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</si>
  <si>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</si>
  <si>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</si>
  <si>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</si>
  <si>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</si>
  <si>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</si>
  <si>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</si>
  <si>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</si>
  <si>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</si>
  <si>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</si>
  <si>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</si>
  <si>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</si>
  <si>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</si>
  <si>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</si>
  <si>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</si>
  <si>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</si>
  <si>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</si>
  <si>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</si>
  <si>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</si>
  <si>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</si>
  <si>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</si>
  <si>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</si>
  <si>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</si>
  <si>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</si>
  <si>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</si>
  <si>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</si>
  <si>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</si>
  <si>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</si>
  <si>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</si>
  <si>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</si>
  <si>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</si>
  <si>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</si>
  <si>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</si>
  <si>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</si>
  <si>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</si>
  <si>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</si>
  <si>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</si>
  <si>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</si>
  <si>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</si>
  <si>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</si>
  <si>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</si>
  <si>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</si>
  <si>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</si>
  <si>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</si>
  <si>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</si>
  <si>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</si>
  <si>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</si>
  <si>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</si>
  <si>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</si>
  <si>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</si>
  <si>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</si>
  <si>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</si>
  <si>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</si>
  <si>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</si>
  <si>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</si>
  <si>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</si>
  <si>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</si>
  <si>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</si>
  <si>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</si>
  <si>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</si>
  <si>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</si>
  <si>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</si>
  <si>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</si>
  <si>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</si>
  <si>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</si>
  <si>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</si>
  <si>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</si>
  <si>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</si>
  <si>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</si>
  <si>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</si>
  <si>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</si>
  <si>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</si>
  <si>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</si>
  <si>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</si>
  <si>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</si>
  <si>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</si>
  <si>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</si>
  <si>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</si>
  <si>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</si>
  <si>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</si>
  <si>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</si>
  <si>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</si>
  <si>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</si>
  <si>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</si>
  <si>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</si>
  <si>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</si>
  <si>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</si>
  <si>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</si>
  <si>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</si>
  <si>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</si>
  <si>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</si>
  <si>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</si>
  <si>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</si>
  <si>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</si>
  <si>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</si>
  <si>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</si>
  <si>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</si>
  <si>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</si>
  <si>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</si>
  <si>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</si>
  <si>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</si>
  <si>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</si>
  <si>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</si>
  <si>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</si>
  <si>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</si>
  <si>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</si>
  <si>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</si>
  <si>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</si>
  <si>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</si>
  <si>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</si>
  <si>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</si>
  <si>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</si>
  <si>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</si>
  <si>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</si>
  <si>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</si>
  <si>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</si>
  <si>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</si>
  <si>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</si>
  <si>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</si>
  <si>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</si>
  <si>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</si>
  <si>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</si>
  <si>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</si>
  <si>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</si>
  <si>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</si>
  <si>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</si>
  <si>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</si>
  <si>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</si>
  <si>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</si>
  <si>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</si>
  <si>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</si>
  <si>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</si>
  <si>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</si>
  <si>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</si>
  <si>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</si>
  <si>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</si>
  <si>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</si>
  <si>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</si>
  <si>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</si>
  <si>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</si>
  <si>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</si>
  <si>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</si>
  <si>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</si>
  <si>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</si>
  <si>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</si>
  <si>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</si>
  <si>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</si>
  <si>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</si>
  <si>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</si>
  <si>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</si>
  <si>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</si>
  <si>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</si>
  <si>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</si>
  <si>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</si>
  <si>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</si>
  <si>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</si>
  <si>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</si>
  <si>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</si>
  <si>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</si>
  <si>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</si>
  <si>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</si>
  <si>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</si>
  <si>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</si>
  <si>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</si>
  <si>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</si>
  <si>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</si>
  <si>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</si>
  <si>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</si>
  <si>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</si>
  <si>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</si>
  <si>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</si>
  <si>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</si>
  <si>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</si>
  <si>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</si>
  <si>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</si>
  <si>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</si>
  <si>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</si>
  <si>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</si>
  <si>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</si>
  <si>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</si>
  <si>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</si>
  <si>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</si>
  <si>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</si>
  <si>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</si>
  <si>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</si>
  <si>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</si>
  <si>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</si>
  <si>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</si>
  <si>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</si>
  <si>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</si>
  <si>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</si>
  <si>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</si>
  <si>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</si>
  <si>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</si>
  <si>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</si>
  <si>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</si>
  <si>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</si>
  <si>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</si>
  <si>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</si>
  <si>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</si>
  <si>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</si>
  <si>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</si>
  <si>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</si>
  <si>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</si>
  <si>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</si>
  <si>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</si>
  <si>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</si>
  <si>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</si>
  <si>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</si>
  <si>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</si>
  <si>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</si>
  <si>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</si>
  <si>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</si>
  <si>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</si>
  <si>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</si>
  <si>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</si>
  <si>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</si>
  <si>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</si>
  <si>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</si>
  <si>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</si>
  <si>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</si>
  <si>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</si>
  <si>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</si>
  <si>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</si>
  <si>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</si>
  <si>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</si>
  <si>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</si>
  <si>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</si>
  <si>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</si>
  <si>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</si>
  <si>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</si>
  <si>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</si>
  <si>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</si>
  <si>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</si>
  <si>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</si>
  <si>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</si>
  <si>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</si>
  <si>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</si>
  <si>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</si>
  <si>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</si>
  <si>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</si>
  <si>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</si>
  <si>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</si>
  <si>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</si>
  <si>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</si>
  <si>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</si>
  <si>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</si>
  <si>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</si>
  <si>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</si>
  <si>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</si>
  <si>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</si>
  <si>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</si>
  <si>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</si>
  <si>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</si>
  <si>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</si>
  <si>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</si>
  <si>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</si>
  <si>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</si>
  <si>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</si>
  <si>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</si>
  <si>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</si>
  <si>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</si>
  <si>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</si>
  <si>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</si>
  <si>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</si>
  <si>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</si>
  <si>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</si>
  <si>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</si>
  <si>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</si>
  <si>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</si>
  <si>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</si>
  <si>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</si>
  <si>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</si>
  <si>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</si>
  <si>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</si>
  <si>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</si>
  <si>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</si>
  <si>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</si>
  <si>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</si>
  <si>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</si>
  <si>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</si>
  <si>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</si>
  <si>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</si>
  <si>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</si>
  <si>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</si>
  <si>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</si>
  <si>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</si>
  <si>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</si>
  <si>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</si>
  <si>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</si>
  <si>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</si>
  <si>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</si>
  <si>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</si>
  <si>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</si>
  <si>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</si>
  <si>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</si>
  <si>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</si>
  <si>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</si>
  <si>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</si>
  <si>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</si>
  <si>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</si>
  <si>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</si>
  <si>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</si>
  <si>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</si>
  <si>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</si>
  <si>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</si>
  <si>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</si>
  <si>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</si>
  <si>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</si>
  <si>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</si>
  <si>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</si>
  <si>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</si>
  <si>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</si>
  <si>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</si>
  <si>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</si>
  <si>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</si>
  <si>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</si>
  <si>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</si>
  <si>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</si>
  <si>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</si>
  <si>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</si>
  <si>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</si>
  <si>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</si>
  <si>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</si>
  <si>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</si>
  <si>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</si>
  <si>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</si>
  <si>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</si>
  <si>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</si>
  <si>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</si>
  <si>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</si>
  <si>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</si>
  <si>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</si>
  <si>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</si>
  <si>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</si>
  <si>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</si>
  <si>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</si>
  <si>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</si>
  <si>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</si>
  <si>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</si>
  <si>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</si>
  <si>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</si>
  <si>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</si>
  <si>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</si>
  <si>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</si>
  <si>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</si>
  <si>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</si>
  <si>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</si>
  <si>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</si>
  <si>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</si>
  <si>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</si>
  <si>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</si>
  <si>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</si>
  <si>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</si>
  <si>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</si>
  <si>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</si>
  <si>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</si>
  <si>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</si>
  <si>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</si>
  <si>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</si>
  <si>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</si>
  <si>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</si>
  <si>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</si>
  <si>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</si>
  <si>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</si>
  <si>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</si>
  <si>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</si>
  <si>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</si>
  <si>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</si>
  <si>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</si>
  <si>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</si>
  <si>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</si>
  <si>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</si>
  <si>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</si>
  <si>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</si>
  <si>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</si>
  <si>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</si>
  <si>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</si>
  <si>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</si>
  <si>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</si>
  <si>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</si>
  <si>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</si>
  <si>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</si>
  <si>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</si>
  <si>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</si>
  <si>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</si>
  <si>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</si>
  <si>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</si>
  <si>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</si>
  <si>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</si>
  <si>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</si>
  <si>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</si>
  <si>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</si>
  <si>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</si>
  <si>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</si>
  <si>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</si>
  <si>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</si>
  <si>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</si>
  <si>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</si>
  <si>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</si>
  <si>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</si>
  <si>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</si>
  <si>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</si>
  <si>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</si>
  <si>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</si>
  <si>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</si>
  <si>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</si>
  <si>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</si>
  <si>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</si>
  <si>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</si>
  <si>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</si>
  <si>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</si>
  <si>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</si>
  <si>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</si>
  <si>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</si>
  <si>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</si>
  <si>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</si>
  <si>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</si>
  <si>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</si>
  <si>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</si>
  <si>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</si>
  <si>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</si>
  <si>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</si>
  <si>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</si>
  <si>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</si>
  <si>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</si>
  <si>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</si>
  <si>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</si>
  <si>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</si>
  <si>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</si>
  <si>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</si>
  <si>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</si>
  <si>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</si>
  <si>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</si>
  <si>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</si>
  <si>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</si>
  <si>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</si>
  <si>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</si>
  <si>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</si>
  <si>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</si>
  <si>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</si>
  <si>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</si>
  <si>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</si>
  <si>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</si>
  <si>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</si>
  <si>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</si>
  <si>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</si>
  <si>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</si>
  <si>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</si>
  <si>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</si>
  <si>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</si>
  <si>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</si>
  <si>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</si>
  <si>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</si>
  <si>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</si>
  <si>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</si>
  <si>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</si>
  <si>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</si>
  <si>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</si>
  <si>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</si>
  <si>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</si>
  <si>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</si>
  <si>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</si>
  <si>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</si>
  <si>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</si>
  <si>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</si>
  <si>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</si>
  <si>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</si>
  <si>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</si>
  <si>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</si>
  <si>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</si>
  <si>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</si>
  <si>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</si>
  <si>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</si>
  <si>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</si>
  <si>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</si>
  <si>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</si>
  <si>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</si>
  <si>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</si>
  <si>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</si>
  <si>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</si>
  <si>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</si>
  <si>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</si>
  <si>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</si>
  <si>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</si>
  <si>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</si>
  <si>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</si>
  <si>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</si>
  <si>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</si>
  <si>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</si>
  <si>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</si>
  <si>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</si>
  <si>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</si>
  <si>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</si>
  <si>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</si>
  <si>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</si>
  <si>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</si>
  <si>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</si>
  <si>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</si>
  <si>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</si>
  <si>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</si>
  <si>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</si>
  <si>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</si>
  <si>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</si>
  <si>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</si>
  <si>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</si>
  <si>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</si>
  <si>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</si>
  <si>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</si>
  <si>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</si>
  <si>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</si>
  <si>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</si>
  <si>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</si>
  <si>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</si>
  <si>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</si>
  <si>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</si>
  <si>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</si>
  <si>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</si>
  <si>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</si>
  <si>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</si>
  <si>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</si>
  <si>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</si>
  <si>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</si>
  <si>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</si>
  <si>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</si>
  <si>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</si>
  <si>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</si>
  <si>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</si>
  <si>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</si>
  <si>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</si>
  <si>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</si>
  <si>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</si>
  <si>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</si>
  <si>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</si>
  <si>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</si>
  <si>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</si>
  <si>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</si>
  <si>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</si>
  <si>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</si>
  <si>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</si>
  <si>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</si>
  <si>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</si>
  <si>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</si>
  <si>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</si>
  <si>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</si>
  <si>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</si>
  <si>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</si>
  <si>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</si>
  <si>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</si>
  <si>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</si>
  <si>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</si>
  <si>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</si>
  <si>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</si>
  <si>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</si>
  <si>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</si>
  <si>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</si>
  <si>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</si>
  <si>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</si>
  <si>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</si>
  <si>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</si>
  <si>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</si>
  <si>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</si>
  <si>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</si>
  <si>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</si>
  <si>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</si>
  <si>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</si>
  <si>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</si>
  <si>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</si>
  <si>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</si>
  <si>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</si>
  <si>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</si>
  <si>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</si>
  <si>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</si>
  <si>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</si>
  <si>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</si>
  <si>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</si>
  <si>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</si>
  <si>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</si>
  <si>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</si>
  <si>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</si>
  <si>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</si>
  <si>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</si>
  <si>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</si>
  <si>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</si>
  <si>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</si>
  <si>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</si>
  <si>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</si>
  <si>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</si>
  <si>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</si>
  <si>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</si>
  <si>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</si>
  <si>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</si>
  <si>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</si>
  <si>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</si>
  <si>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</si>
  <si>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</si>
  <si>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</si>
  <si>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</si>
  <si>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</si>
  <si>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</si>
  <si>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</si>
  <si>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</si>
  <si>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</si>
  <si>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</si>
  <si>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</si>
  <si>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</si>
  <si>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</si>
  <si>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</si>
  <si>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</si>
  <si>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</si>
  <si>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</si>
  <si>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</si>
  <si>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</si>
  <si>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</si>
  <si>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</si>
  <si>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</si>
  <si>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</si>
  <si>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</si>
  <si>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</si>
  <si>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</si>
  <si>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</si>
  <si>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</si>
  <si>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</si>
  <si>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</si>
  <si>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</si>
  <si>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</si>
  <si>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</si>
  <si>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</si>
  <si>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</si>
  <si>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</si>
  <si>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</si>
  <si>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</si>
  <si>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</si>
  <si>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</si>
  <si>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</si>
  <si>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</si>
  <si>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</si>
  <si>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</si>
  <si>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</si>
  <si>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</si>
  <si>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</si>
  <si>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</si>
  <si>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</si>
  <si>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</si>
  <si>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</si>
  <si>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</si>
  <si>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</si>
  <si>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</si>
  <si>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</si>
  <si>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</si>
  <si>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</si>
  <si>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</si>
  <si>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</si>
  <si>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</si>
  <si>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</si>
  <si>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</si>
  <si>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</si>
  <si>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</si>
  <si>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</si>
  <si>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</si>
  <si>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</si>
  <si>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</si>
  <si>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</si>
  <si>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</si>
  <si>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</si>
  <si>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</si>
  <si>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</si>
  <si>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</si>
  <si>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</si>
  <si>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</si>
  <si>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</si>
  <si>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</si>
  <si>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</si>
  <si>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</si>
  <si>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</si>
  <si>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</si>
  <si>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</si>
  <si>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</si>
  <si>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</si>
  <si>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</si>
  <si>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</si>
  <si>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</si>
  <si>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</si>
  <si>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</si>
  <si>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</si>
  <si>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</si>
  <si>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</si>
  <si>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</si>
  <si>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</si>
  <si>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</si>
  <si>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</si>
  <si>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</si>
  <si>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</si>
  <si>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</si>
  <si>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</si>
  <si>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</si>
  <si>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</si>
  <si>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</si>
  <si>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</si>
  <si>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</si>
  <si>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</si>
  <si>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</si>
  <si>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</si>
  <si>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</si>
  <si>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</si>
  <si>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</si>
  <si>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</si>
  <si>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</si>
  <si>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</si>
  <si>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</si>
  <si>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</si>
  <si>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</si>
  <si>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</si>
  <si>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</si>
  <si>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</si>
  <si>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</si>
  <si>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</si>
  <si>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</si>
  <si>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</si>
  <si>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</si>
  <si>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</si>
  <si>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</si>
  <si>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</si>
  <si>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</si>
  <si>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</si>
  <si>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</si>
  <si>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</si>
  <si>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</si>
  <si>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</si>
  <si>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</si>
  <si>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</si>
  <si>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</si>
  <si>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</si>
  <si>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</si>
  <si>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</si>
  <si>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</si>
  <si>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</si>
  <si>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</si>
  <si>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</si>
  <si>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</si>
  <si>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</si>
  <si>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</si>
  <si>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</si>
  <si>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</si>
  <si>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</si>
  <si>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</si>
  <si>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</si>
  <si>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</si>
  <si>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</si>
  <si>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</si>
  <si>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</si>
  <si>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</si>
  <si>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</si>
  <si>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</si>
  <si>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</si>
  <si>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</si>
  <si>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</si>
  <si>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</si>
  <si>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</si>
  <si>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</si>
  <si>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</si>
  <si>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</si>
  <si>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</si>
  <si>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</si>
  <si>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</si>
  <si>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</si>
  <si>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</si>
  <si>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</si>
  <si>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</si>
  <si>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</si>
  <si>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</si>
  <si>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</si>
  <si>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</si>
  <si>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</si>
  <si>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</si>
  <si>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</si>
  <si>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</si>
  <si>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</si>
  <si>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</si>
  <si>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</si>
  <si>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</si>
  <si>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</si>
  <si>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</si>
  <si>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</si>
  <si>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</si>
  <si>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</si>
  <si>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</si>
  <si>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</si>
  <si>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</si>
  <si>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</si>
  <si>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</si>
  <si>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</si>
  <si>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</si>
  <si>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</si>
  <si>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</si>
  <si>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</si>
  <si>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</si>
  <si>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</si>
  <si>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</si>
  <si>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</si>
  <si>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</si>
  <si>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</si>
  <si>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</si>
  <si>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</si>
  <si>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</si>
  <si>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</si>
  <si>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</si>
  <si>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</si>
  <si>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</si>
  <si>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</si>
  <si>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</si>
  <si>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</si>
  <si>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</si>
  <si>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</si>
  <si>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</si>
  <si>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</si>
  <si>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</si>
  <si>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</si>
  <si>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</si>
  <si>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</si>
  <si>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</si>
  <si>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</si>
  <si>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</si>
  <si>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</si>
  <si>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</si>
  <si>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</si>
  <si>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</si>
  <si>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</si>
  <si>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</si>
  <si>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</si>
  <si>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</si>
  <si>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</si>
  <si>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</si>
  <si>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</si>
  <si>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</si>
  <si>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</si>
  <si>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</si>
  <si>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</si>
  <si>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</si>
  <si>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</si>
  <si>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</si>
  <si>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</si>
  <si>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</si>
  <si>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</si>
  <si>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</si>
  <si>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</si>
  <si>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</si>
  <si>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</si>
  <si>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</si>
  <si>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</si>
  <si>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</si>
  <si>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</si>
  <si>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</si>
  <si>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</si>
  <si>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</si>
  <si>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</si>
  <si>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</si>
  <si>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</si>
  <si>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</si>
  <si>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</si>
  <si>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</si>
  <si>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</si>
  <si>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</si>
  <si>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</si>
  <si>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</si>
  <si>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</si>
  <si>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</si>
  <si>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</si>
  <si>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</si>
  <si>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</si>
  <si>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</si>
  <si>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</si>
  <si>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</si>
  <si>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</si>
  <si>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</si>
  <si>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</si>
  <si>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</si>
  <si>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</si>
  <si>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</si>
  <si>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</si>
  <si>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</si>
  <si>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</si>
  <si>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</si>
  <si>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</si>
  <si>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</si>
  <si>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</si>
  <si>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</si>
  <si>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</si>
  <si>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</si>
  <si>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</si>
  <si>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</si>
  <si>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</si>
  <si>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</si>
  <si>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</si>
  <si>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</si>
  <si>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</si>
  <si>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</si>
  <si>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</si>
  <si>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</si>
  <si>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</si>
  <si>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</si>
  <si>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</si>
  <si>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</si>
  <si>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</si>
  <si>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</si>
  <si>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</si>
  <si>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</si>
  <si>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</si>
  <si>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</si>
  <si>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</si>
  <si>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</si>
  <si>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</si>
  <si>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</si>
  <si>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</si>
  <si>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</si>
  <si>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</si>
  <si>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</si>
  <si>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</si>
  <si>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</si>
  <si>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</si>
  <si>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</si>
  <si>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</si>
  <si>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</si>
  <si>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</si>
  <si>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</si>
  <si>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</si>
  <si>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</si>
  <si>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</si>
  <si>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</si>
  <si>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</si>
  <si>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</si>
  <si>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</si>
  <si>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</si>
  <si>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</si>
  <si>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</si>
  <si>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</si>
  <si>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</si>
  <si>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</si>
  <si>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</si>
  <si>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</si>
  <si>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</si>
  <si>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</si>
  <si>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</si>
  <si>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</si>
  <si>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</si>
  <si>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</si>
  <si>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</si>
  <si>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</si>
  <si>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</si>
  <si>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</si>
  <si>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</si>
  <si>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</si>
  <si>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</si>
  <si>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</si>
  <si>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</si>
  <si>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</si>
  <si>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</si>
  <si>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</si>
  <si>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</si>
  <si>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</si>
  <si>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</si>
  <si>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</si>
  <si>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</si>
  <si>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</si>
  <si>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</si>
  <si>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</si>
  <si>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</si>
  <si>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</si>
  <si>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</si>
  <si>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</si>
  <si>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</si>
  <si>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</si>
  <si>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</si>
  <si>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</si>
  <si>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</si>
  <si>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</si>
  <si>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</si>
  <si>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</si>
  <si>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</si>
  <si>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</si>
  <si>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</si>
  <si>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</si>
  <si>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</si>
  <si>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</si>
  <si>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</si>
  <si>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</si>
  <si>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</si>
  <si>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</si>
  <si>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</si>
  <si>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</si>
  <si>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</si>
  <si>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</si>
  <si>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</si>
  <si>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</si>
  <si>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</si>
  <si>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</si>
  <si>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</si>
  <si>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</si>
  <si>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</si>
  <si>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</si>
  <si>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</si>
  <si>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</si>
  <si>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</si>
  <si>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</si>
  <si>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</si>
  <si>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</si>
  <si>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</si>
  <si>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</si>
  <si>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</si>
  <si>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</si>
  <si>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</si>
  <si>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</si>
  <si>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</si>
  <si>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</si>
  <si>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</si>
  <si>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</si>
  <si>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</si>
  <si>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</si>
  <si>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</si>
  <si>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</si>
  <si>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</si>
  <si>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</si>
  <si>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</si>
  <si>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</si>
  <si>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</si>
  <si>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</si>
  <si>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</si>
  <si>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</si>
  <si>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</si>
  <si>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</si>
  <si>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</si>
  <si>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</si>
  <si>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</si>
  <si>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</si>
  <si>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</si>
  <si>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</si>
  <si>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</si>
  <si>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</si>
  <si>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</si>
  <si>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</si>
  <si>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</si>
  <si>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</si>
  <si>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</si>
  <si>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</si>
  <si>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</si>
  <si>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</si>
  <si>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</si>
  <si>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</si>
  <si>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</si>
  <si>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</si>
  <si>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</si>
  <si>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</si>
  <si>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</si>
  <si>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</si>
  <si>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</si>
  <si>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</si>
  <si>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</si>
  <si>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</si>
  <si>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</si>
  <si>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</si>
  <si>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</si>
  <si>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</si>
  <si>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</si>
  <si>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</si>
  <si>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</si>
  <si>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</si>
  <si>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</si>
  <si>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</si>
  <si>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</si>
  <si>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</si>
  <si>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</si>
  <si>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</si>
  <si>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</si>
  <si>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</si>
  <si>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</si>
  <si>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</si>
  <si>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</si>
  <si>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</si>
  <si>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</si>
  <si>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</si>
  <si>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</si>
  <si>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</si>
  <si>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</si>
  <si>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</si>
  <si>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</si>
  <si>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</si>
  <si>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</si>
  <si>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</si>
  <si>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</si>
  <si>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</si>
  <si>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</si>
  <si>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</si>
  <si>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</si>
  <si>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</si>
  <si>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</si>
  <si>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</si>
  <si>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</si>
  <si>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</si>
  <si>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</si>
  <si>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</si>
  <si>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</si>
  <si>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</si>
  <si>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</si>
  <si>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</si>
  <si>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</si>
  <si>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</si>
  <si>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</si>
  <si>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</si>
  <si>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</si>
  <si>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</si>
  <si>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</si>
  <si>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</si>
  <si>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</si>
  <si>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</si>
  <si>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</si>
  <si>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</si>
  <si>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</si>
  <si>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</si>
  <si>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</si>
  <si>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</si>
  <si>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</si>
  <si>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</si>
  <si>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</si>
  <si>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</si>
  <si>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</si>
  <si>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</si>
  <si>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</si>
  <si>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</si>
  <si>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</si>
  <si>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</si>
  <si>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</si>
  <si>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</si>
  <si>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</si>
  <si>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</si>
  <si>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</si>
  <si>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</si>
  <si>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</si>
  <si>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</si>
  <si>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</si>
  <si>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</si>
  <si>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</si>
  <si>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</si>
  <si>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</si>
  <si>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</si>
  <si>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</si>
  <si>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</si>
  <si>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</si>
  <si>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</si>
  <si>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</si>
  <si>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</si>
  <si>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</si>
  <si>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</si>
  <si>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</si>
  <si>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</si>
  <si>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</si>
  <si>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</si>
  <si>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</si>
  <si>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</si>
  <si>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</si>
  <si>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</si>
  <si>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</si>
  <si>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</si>
  <si>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</si>
  <si>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</si>
  <si>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</si>
  <si>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</si>
  <si>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</si>
  <si>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</si>
  <si>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</si>
  <si>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</si>
  <si>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</si>
  <si>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</si>
  <si>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</si>
  <si>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</si>
  <si>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</si>
  <si>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</si>
  <si>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</si>
  <si>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</si>
  <si>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</si>
  <si>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</si>
  <si>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</si>
  <si>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</si>
  <si>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</si>
  <si>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</si>
  <si>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</si>
  <si>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</si>
  <si>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</si>
  <si>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</si>
  <si>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</si>
  <si>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</si>
  <si>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</si>
  <si>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</si>
  <si>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</si>
  <si>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</si>
  <si>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</si>
  <si>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</si>
  <si>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</si>
  <si>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</si>
  <si>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</si>
  <si>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</si>
  <si>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</si>
  <si>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</si>
  <si>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</si>
  <si>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</si>
  <si>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</si>
  <si>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</si>
  <si>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</si>
  <si>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</si>
  <si>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</si>
  <si>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</si>
  <si>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</si>
  <si>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</si>
  <si>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</si>
  <si>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</si>
  <si>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</si>
  <si>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</si>
  <si>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</si>
  <si>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</si>
  <si>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</si>
  <si>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</si>
  <si>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</si>
  <si>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</si>
  <si>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</si>
  <si>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</si>
  <si>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</si>
  <si>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</si>
  <si>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</si>
  <si>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</si>
  <si>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</si>
  <si>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</si>
  <si>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</si>
  <si>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</si>
  <si>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</si>
  <si>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</si>
  <si>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</si>
  <si>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</si>
  <si>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</si>
  <si>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</si>
  <si>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</si>
  <si>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</si>
  <si>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</si>
  <si>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</si>
  <si>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</si>
  <si>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</si>
  <si>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</si>
  <si>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</si>
  <si>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</si>
  <si>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</si>
  <si>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</si>
  <si>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</si>
  <si>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</si>
  <si>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</si>
  <si>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</si>
  <si>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</si>
  <si>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</si>
  <si>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</si>
  <si>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</si>
  <si>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</si>
  <si>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</si>
  <si>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</si>
  <si>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</si>
  <si>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</si>
  <si>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</si>
  <si>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</si>
  <si>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</si>
  <si>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</si>
  <si>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</si>
  <si>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</si>
  <si>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</si>
  <si>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</si>
  <si>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</si>
  <si>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</si>
  <si>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</si>
  <si>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</si>
  <si>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</si>
  <si>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</si>
  <si>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</si>
  <si>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</si>
  <si>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</si>
  <si>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</si>
  <si>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</si>
  <si>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</si>
  <si>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</si>
  <si>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</si>
  <si>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</si>
  <si>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</si>
  <si>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</si>
  <si>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</si>
  <si>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</si>
  <si>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</si>
  <si>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</si>
  <si>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</si>
  <si>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</si>
  <si>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</si>
  <si>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</si>
  <si>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</si>
  <si>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</si>
  <si>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</si>
  <si>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</si>
  <si>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</si>
  <si>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</si>
  <si>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</si>
  <si>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</si>
  <si>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</si>
  <si>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</si>
  <si>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</si>
  <si>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</si>
  <si>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</si>
  <si>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</si>
  <si>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</si>
  <si>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</si>
  <si>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</si>
  <si>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</si>
  <si>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</si>
  <si>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</si>
  <si>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</si>
  <si>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</si>
  <si>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</si>
  <si>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</si>
  <si>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</si>
  <si>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</si>
  <si>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</si>
  <si>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</si>
  <si>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</si>
  <si>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</si>
  <si>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</si>
  <si>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</si>
  <si>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</si>
  <si>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</si>
  <si>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</si>
  <si>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</si>
  <si>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</si>
  <si>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</si>
  <si>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</si>
  <si>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</si>
  <si>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</si>
  <si>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</si>
  <si>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</si>
  <si>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</si>
  <si>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</si>
  <si>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</si>
  <si>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</si>
  <si>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</si>
  <si>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</si>
  <si>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</si>
  <si>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</si>
  <si>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</si>
  <si>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</si>
  <si>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</si>
  <si>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</si>
  <si>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</si>
  <si>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</si>
  <si>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</si>
  <si>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</si>
  <si>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</si>
  <si>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</si>
  <si>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</si>
  <si>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</si>
  <si>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</si>
  <si>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</si>
  <si>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</si>
  <si>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</si>
  <si>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</si>
  <si>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</si>
  <si>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</si>
  <si>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</si>
  <si>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</si>
  <si>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</si>
  <si>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</si>
  <si>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</si>
  <si>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</si>
  <si>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</si>
  <si>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</si>
  <si>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</si>
  <si>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</si>
  <si>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</si>
  <si>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</si>
  <si>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</si>
  <si>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</si>
  <si>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</si>
  <si>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</si>
  <si>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</si>
  <si>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</si>
  <si>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</si>
  <si>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</si>
  <si>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</si>
  <si>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</si>
  <si>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</si>
  <si>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</si>
  <si>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</si>
  <si>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</si>
  <si>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</si>
  <si>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</si>
  <si>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</si>
  <si>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</si>
  <si>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</si>
  <si>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</si>
  <si>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</si>
  <si>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</si>
  <si>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</si>
  <si>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</si>
  <si>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</si>
  <si>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</si>
  <si>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</si>
  <si>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</si>
  <si>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</si>
  <si>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</si>
  <si>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</si>
  <si>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</si>
  <si>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</si>
  <si>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</si>
  <si>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</si>
  <si>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</si>
  <si>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</si>
  <si>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</si>
  <si>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</si>
  <si>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</si>
  <si>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</si>
  <si>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</si>
  <si>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</si>
  <si>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</si>
  <si>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</si>
  <si>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</si>
  <si>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</si>
  <si>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</si>
  <si>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</si>
  <si>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</si>
  <si>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</si>
  <si>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</si>
  <si>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</si>
  <si>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</si>
  <si>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</si>
  <si>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</si>
  <si>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</si>
  <si>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</si>
  <si>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</si>
  <si>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</si>
  <si>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</si>
  <si>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</si>
  <si>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</si>
  <si>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</si>
  <si>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</si>
  <si>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</si>
  <si>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</si>
  <si>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</si>
  <si>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</si>
  <si>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</si>
  <si>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</si>
  <si>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</si>
  <si>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</si>
  <si>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</si>
  <si>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</si>
  <si>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</si>
  <si>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</si>
  <si>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</si>
  <si>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</si>
  <si>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</si>
  <si>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</si>
  <si>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</si>
  <si>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</si>
  <si>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</si>
  <si>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</si>
  <si>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</si>
  <si>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</si>
  <si>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</si>
  <si>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</si>
  <si>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</si>
  <si>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</si>
  <si>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</si>
  <si>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</si>
  <si>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</si>
  <si>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</si>
  <si>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</si>
  <si>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</si>
  <si>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</si>
  <si>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</si>
  <si>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</si>
  <si>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</si>
  <si>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</si>
  <si>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</si>
  <si>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</si>
  <si>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</si>
  <si>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</si>
  <si>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</si>
  <si>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</si>
  <si>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</si>
  <si>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</si>
  <si>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</si>
  <si>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</si>
  <si>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</si>
  <si>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</si>
  <si>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</si>
  <si>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</si>
  <si>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</si>
  <si>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</si>
  <si>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</si>
  <si>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</si>
  <si>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</si>
  <si>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</si>
  <si>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</si>
  <si>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</si>
  <si>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</si>
  <si>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</si>
  <si>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</si>
  <si>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</si>
  <si>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</si>
  <si>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</si>
  <si>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</si>
  <si>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</si>
  <si>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</si>
  <si>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</si>
  <si>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</si>
  <si>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</si>
  <si>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</si>
  <si>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</si>
  <si>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</si>
  <si>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</si>
  <si>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</si>
  <si>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</si>
  <si>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</si>
  <si>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</si>
  <si>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</si>
  <si>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</si>
  <si>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</si>
  <si>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</si>
  <si>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</si>
  <si>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</si>
  <si>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</si>
  <si>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</si>
  <si>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</si>
  <si>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</si>
  <si>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</si>
  <si>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</si>
  <si>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</si>
  <si>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</si>
  <si>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</si>
  <si>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</si>
  <si>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</si>
  <si>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</si>
  <si>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</si>
  <si>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</si>
  <si>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</si>
  <si>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</si>
  <si>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</si>
  <si>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</si>
  <si>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</si>
  <si>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</si>
  <si>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</si>
  <si>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</si>
  <si>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</si>
  <si>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</si>
  <si>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</si>
  <si>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</si>
  <si>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</si>
  <si>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</si>
  <si>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</si>
  <si>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</si>
  <si>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</si>
  <si>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</si>
  <si>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</si>
  <si>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</si>
  <si>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</si>
  <si>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</si>
  <si>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</si>
  <si>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</si>
  <si>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</si>
  <si>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</si>
  <si>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</si>
  <si>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</si>
  <si>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</si>
  <si>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</si>
  <si>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</si>
  <si>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</si>
  <si>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</si>
  <si>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</si>
  <si>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</si>
  <si>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</si>
  <si>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</si>
  <si>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</si>
  <si>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</si>
  <si>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</si>
  <si>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</si>
  <si>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</si>
  <si>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</si>
  <si>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</si>
  <si>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</si>
  <si>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</si>
  <si>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</si>
  <si>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</si>
  <si>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</si>
  <si>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</si>
  <si>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</si>
  <si>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</si>
  <si>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</si>
  <si>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</si>
  <si>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</si>
  <si>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</si>
  <si>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</si>
  <si>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</si>
  <si>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</si>
  <si>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</si>
  <si>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</si>
  <si>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</si>
  <si>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</si>
  <si>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</si>
  <si>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</si>
  <si>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</si>
  <si>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</si>
  <si>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</si>
  <si>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</si>
  <si>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</si>
  <si>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</si>
  <si>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</si>
  <si>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</si>
  <si>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</si>
  <si>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</si>
  <si>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</si>
  <si>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</si>
  <si>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</si>
  <si>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</si>
  <si>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</si>
  <si>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</si>
  <si>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</si>
  <si>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</si>
  <si>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</si>
  <si>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</si>
  <si>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</si>
  <si>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</si>
  <si>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</si>
  <si>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</si>
  <si>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</si>
  <si>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</si>
  <si>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</si>
  <si>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</si>
  <si>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</si>
  <si>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</si>
  <si>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</si>
  <si>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</si>
  <si>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</si>
  <si>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</si>
  <si>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</si>
  <si>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</si>
  <si>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</si>
  <si>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</si>
  <si>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</si>
  <si>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</si>
  <si>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</si>
  <si>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</si>
  <si>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</si>
  <si>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</si>
  <si>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</si>
  <si>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</si>
  <si>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</si>
  <si>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</si>
  <si>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</si>
  <si>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</si>
  <si>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</si>
  <si>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</si>
  <si>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</si>
  <si>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</si>
  <si>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</si>
  <si>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</si>
  <si>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</si>
  <si>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</si>
  <si>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</si>
  <si>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</si>
  <si>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</si>
  <si>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</si>
  <si>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</si>
  <si>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</si>
  <si>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</si>
  <si>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</si>
  <si>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</si>
  <si>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</si>
  <si>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</si>
  <si>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</si>
  <si>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</si>
  <si>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</si>
  <si>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</si>
  <si>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</si>
  <si>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</si>
  <si>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</si>
  <si>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</si>
  <si>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</si>
  <si>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</si>
  <si>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</si>
  <si>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</si>
  <si>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</si>
  <si>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</si>
  <si>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</si>
  <si>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</si>
  <si>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</si>
  <si>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</si>
  <si>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</si>
  <si>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</si>
  <si>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</si>
  <si>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</si>
  <si>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</si>
  <si>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</si>
  <si>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</si>
  <si>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</si>
  <si>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</si>
  <si>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</si>
  <si>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</si>
  <si>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</si>
  <si>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</si>
  <si>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</si>
  <si>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</si>
  <si>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</si>
  <si>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</si>
  <si>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</si>
  <si>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</si>
  <si>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</si>
  <si>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</si>
  <si>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</si>
  <si>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</si>
  <si>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</si>
  <si>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</si>
  <si>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</si>
  <si>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</si>
  <si>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</si>
  <si>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</si>
  <si>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</si>
  <si>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</si>
  <si>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</si>
  <si>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</si>
  <si>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</si>
  <si>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</si>
  <si>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</si>
  <si>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</si>
  <si>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</si>
  <si>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</si>
  <si>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</si>
  <si>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</si>
  <si>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</si>
  <si>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</si>
  <si>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</si>
  <si>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</si>
  <si>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</si>
  <si>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</si>
  <si>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</si>
  <si>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</si>
  <si>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</si>
  <si>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</si>
  <si>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</si>
  <si>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</si>
  <si>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</si>
  <si>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</si>
  <si>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</si>
  <si>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</si>
  <si>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</si>
  <si>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</si>
  <si>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</si>
  <si>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</si>
  <si>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</si>
  <si>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</si>
  <si>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</si>
  <si>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</si>
  <si>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</si>
  <si>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</si>
  <si>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</si>
  <si>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</si>
  <si>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</si>
  <si>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</si>
  <si>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</si>
  <si>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</si>
  <si>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</si>
  <si>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</si>
  <si>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</si>
  <si>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</si>
  <si>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</si>
  <si>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</si>
  <si>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</si>
  <si>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</si>
  <si>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</si>
  <si>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</si>
  <si>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</si>
  <si>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</si>
  <si>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</si>
  <si>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</si>
  <si>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</si>
  <si>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</si>
  <si>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</si>
  <si>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</si>
  <si>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</si>
  <si>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</si>
  <si>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</si>
  <si>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</si>
  <si>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</si>
  <si>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</si>
  <si>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</si>
  <si>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</si>
  <si>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</si>
  <si>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</si>
  <si>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</si>
  <si>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</si>
  <si>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</si>
  <si>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</si>
  <si>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</si>
  <si>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</si>
  <si>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</si>
  <si>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</si>
  <si>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</si>
  <si>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</si>
  <si>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</si>
  <si>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</si>
  <si>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</si>
  <si>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</si>
  <si>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</si>
  <si>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</si>
  <si>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</si>
  <si>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</si>
  <si>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</si>
  <si>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</si>
  <si>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</si>
  <si>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</si>
  <si>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</si>
  <si>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</si>
  <si>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</si>
  <si>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</si>
  <si>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</si>
  <si>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</si>
  <si>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</si>
  <si>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</si>
  <si>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</si>
  <si>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</si>
  <si>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</si>
  <si>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</si>
  <si>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</si>
  <si>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</si>
  <si>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</si>
  <si>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</si>
  <si>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</si>
  <si>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</si>
  <si>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</si>
  <si>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</si>
  <si>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</si>
  <si>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</si>
  <si>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</si>
  <si>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</si>
  <si>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</si>
  <si>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</si>
  <si>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</si>
  <si>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</si>
  <si>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</si>
  <si>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</si>
  <si>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</si>
  <si>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</si>
  <si>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</si>
  <si>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</si>
  <si>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</si>
  <si>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</si>
  <si>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</si>
  <si>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</si>
  <si>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</si>
  <si>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</si>
  <si>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</si>
  <si>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</si>
  <si>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</si>
  <si>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</si>
  <si>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</si>
  <si>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</si>
  <si>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</si>
  <si>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</si>
  <si>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</si>
  <si>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</si>
  <si>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</si>
  <si>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</si>
  <si>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</si>
  <si>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</si>
  <si>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</si>
  <si>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</si>
  <si>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</si>
  <si>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</si>
  <si>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</si>
  <si>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</si>
  <si>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</si>
  <si>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</si>
  <si>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</si>
  <si>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</si>
  <si>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</si>
  <si>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</si>
  <si>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</si>
  <si>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</si>
  <si>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</si>
  <si>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</si>
  <si>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</si>
  <si>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</si>
  <si>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</si>
  <si>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</si>
  <si>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</si>
  <si>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</si>
  <si>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</si>
  <si>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</si>
  <si>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</si>
  <si>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</si>
  <si>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</si>
  <si>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</si>
  <si>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</si>
  <si>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</si>
  <si>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</si>
  <si>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</si>
  <si>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</si>
  <si>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</si>
  <si>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</si>
  <si>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</si>
  <si>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</si>
  <si>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</si>
  <si>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</si>
  <si>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</si>
  <si>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</si>
  <si>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</si>
  <si>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</si>
  <si>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</si>
  <si>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</si>
  <si>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</si>
  <si>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</si>
  <si>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</si>
  <si>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</si>
  <si>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</si>
  <si>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</si>
  <si>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</si>
  <si>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</si>
  <si>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</si>
  <si>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</si>
  <si>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</si>
  <si>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</si>
  <si>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</si>
  <si>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</si>
  <si>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</si>
  <si>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</si>
  <si>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</si>
  <si>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</si>
  <si>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</si>
  <si>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</si>
  <si>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</si>
  <si>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</si>
  <si>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</si>
  <si>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</si>
  <si>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</si>
  <si>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</si>
  <si>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</si>
  <si>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</si>
  <si>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</si>
  <si>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</si>
  <si>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</si>
  <si>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</si>
  <si>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</si>
  <si>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</si>
  <si>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</si>
  <si>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</si>
  <si>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</si>
  <si>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</si>
  <si>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</si>
  <si>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</si>
  <si>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</si>
  <si>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</si>
  <si>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</si>
  <si>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</si>
  <si>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</si>
  <si>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</si>
  <si>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</si>
  <si>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</si>
  <si>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</si>
  <si>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</si>
  <si>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</si>
  <si>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</si>
  <si>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</si>
  <si>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</si>
  <si>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</si>
  <si>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</si>
  <si>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</si>
  <si>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</si>
  <si>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</si>
  <si>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</si>
  <si>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</si>
  <si>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</si>
  <si>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</si>
  <si>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</si>
  <si>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</si>
  <si>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</si>
  <si>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</si>
  <si>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</si>
  <si>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</si>
  <si>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</si>
  <si>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</si>
  <si>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</si>
  <si>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</si>
  <si>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</si>
  <si>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</si>
  <si>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</si>
  <si>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</si>
  <si>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</si>
  <si>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</si>
  <si>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</si>
  <si>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</si>
  <si>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</si>
  <si>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</si>
  <si>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</si>
  <si>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</si>
  <si>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</si>
  <si>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</si>
  <si>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</si>
  <si>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</si>
  <si>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</si>
  <si>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</si>
  <si>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</si>
  <si>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</si>
  <si>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</si>
  <si>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</si>
  <si>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</si>
  <si>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</si>
  <si>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</si>
  <si>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</si>
  <si>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</si>
  <si>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</si>
  <si>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</si>
  <si>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</si>
  <si>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</si>
  <si>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</si>
  <si>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</si>
  <si>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</si>
  <si>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</si>
  <si>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</si>
  <si>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</si>
  <si>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</si>
  <si>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</si>
  <si>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</si>
  <si>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</si>
  <si>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</si>
  <si>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</si>
  <si>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</si>
  <si>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</si>
  <si>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</si>
  <si>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</si>
  <si>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</si>
  <si>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</si>
  <si>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</si>
  <si>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</si>
  <si>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</si>
  <si>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</si>
  <si>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</si>
  <si>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</si>
  <si>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</si>
  <si>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</si>
  <si>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</si>
  <si>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</si>
  <si>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</si>
  <si>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</si>
  <si>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</si>
  <si>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</si>
  <si>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</si>
  <si>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</si>
  <si>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</si>
  <si>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</si>
  <si>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</si>
  <si>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</si>
  <si>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</si>
  <si>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</si>
  <si>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</si>
  <si>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</si>
  <si>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</si>
  <si>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</si>
  <si>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</si>
  <si>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</si>
  <si>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</si>
  <si>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</si>
  <si>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</si>
  <si>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</si>
  <si>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</si>
  <si>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</si>
  <si>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</si>
  <si>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</si>
  <si>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</si>
  <si>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</si>
  <si>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</si>
  <si>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</si>
  <si>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</si>
  <si>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</si>
  <si>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</si>
  <si>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</si>
  <si>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</si>
  <si>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</si>
  <si>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</si>
  <si>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</si>
  <si>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</si>
  <si>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</si>
  <si>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</si>
  <si>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</si>
  <si>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</si>
  <si>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</si>
  <si>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</si>
  <si>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</si>
  <si>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</si>
  <si>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</si>
  <si>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</si>
  <si>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</si>
  <si>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</si>
  <si>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</si>
  <si>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</si>
  <si>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</si>
  <si>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</si>
  <si>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</si>
  <si>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</si>
  <si>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</si>
  <si>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</si>
  <si>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</si>
  <si>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</si>
  <si>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</si>
  <si>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</si>
  <si>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</si>
  <si>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</si>
  <si>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</si>
  <si>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</si>
  <si>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</si>
  <si>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</si>
  <si>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</si>
  <si>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</si>
  <si>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</si>
  <si>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</si>
  <si>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</si>
  <si>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</si>
  <si>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</si>
  <si>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</si>
  <si>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</si>
  <si>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</si>
  <si>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</si>
  <si>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</si>
  <si>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</si>
  <si>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</si>
  <si>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</si>
  <si>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</si>
  <si>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</si>
  <si>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</si>
  <si>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</si>
  <si>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</si>
  <si>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</si>
  <si>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</si>
  <si>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</si>
  <si>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</si>
  <si>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</si>
  <si>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</si>
  <si>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</si>
  <si>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</si>
  <si>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</si>
  <si>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</si>
  <si>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</si>
  <si>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</si>
  <si>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</si>
  <si>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</si>
  <si>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</si>
  <si>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</si>
  <si>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</si>
  <si>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</si>
  <si>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</si>
  <si>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</si>
  <si>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</si>
  <si>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</si>
  <si>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</si>
  <si>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</si>
  <si>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</si>
  <si>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</si>
  <si>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</si>
  <si>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</si>
  <si>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</si>
  <si>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</si>
  <si>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</si>
  <si>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</si>
  <si>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</si>
  <si>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</si>
  <si>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</si>
  <si>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</si>
  <si>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</si>
  <si>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</si>
  <si>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</si>
  <si>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</si>
  <si>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</si>
  <si>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</si>
  <si>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</si>
  <si>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</si>
  <si>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</si>
  <si>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</si>
  <si>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</si>
  <si>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</si>
  <si>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</si>
  <si>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</si>
  <si>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</si>
  <si>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</si>
  <si>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</si>
  <si>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</si>
  <si>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</si>
  <si>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</si>
  <si>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</si>
  <si>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</si>
  <si>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</si>
  <si>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</si>
  <si>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</si>
  <si>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</si>
  <si>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</si>
  <si>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</si>
  <si>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</si>
  <si>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</si>
  <si>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</si>
  <si>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</si>
  <si>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</si>
  <si>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</si>
  <si>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</si>
  <si>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</si>
  <si>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</si>
  <si>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</si>
  <si>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</si>
  <si>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</si>
  <si>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</si>
  <si>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</si>
  <si>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</si>
  <si>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</si>
  <si>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</si>
  <si>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</si>
  <si>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</si>
  <si>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</si>
  <si>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</si>
  <si>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</si>
  <si>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</si>
  <si>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</si>
  <si>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</si>
  <si>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</si>
  <si>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</si>
  <si>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</si>
  <si>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</si>
  <si>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</si>
  <si>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</si>
  <si>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</si>
  <si>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</si>
  <si>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</si>
  <si>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</si>
  <si>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</si>
  <si>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</si>
  <si>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</si>
  <si>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</si>
  <si>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</si>
  <si>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</si>
  <si>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</si>
  <si>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</si>
  <si>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</si>
  <si>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</si>
  <si>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</si>
  <si>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</si>
  <si>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</si>
  <si>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</si>
  <si>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</si>
  <si>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</si>
  <si>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</si>
  <si>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</si>
  <si>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</si>
  <si>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</si>
  <si>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</si>
  <si>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</si>
  <si>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</si>
  <si>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</si>
  <si>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</si>
  <si>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</si>
  <si>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</si>
  <si>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</si>
  <si>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</si>
  <si>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</si>
  <si>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</si>
  <si>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</si>
  <si>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</si>
  <si>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</si>
  <si>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</si>
  <si>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</si>
  <si>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</si>
  <si>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</si>
  <si>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</si>
  <si>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</si>
  <si>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</si>
  <si>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</si>
  <si>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</si>
  <si>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</si>
  <si>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</si>
  <si>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</si>
  <si>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</si>
  <si>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</si>
  <si>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</si>
  <si>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</si>
  <si>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</si>
  <si>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</si>
  <si>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</si>
  <si>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</si>
  <si>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</si>
  <si>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</si>
  <si>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</si>
  <si>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</si>
  <si>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</si>
  <si>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</si>
  <si>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</si>
  <si>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</si>
  <si>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</si>
  <si>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</si>
  <si>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</si>
  <si>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</si>
  <si>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</si>
  <si>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</si>
  <si>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</si>
  <si>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</si>
  <si>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</si>
  <si>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</si>
  <si>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</si>
  <si>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</si>
  <si>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</si>
  <si>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</si>
  <si>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</si>
  <si>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</si>
  <si>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</si>
  <si>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</si>
  <si>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</si>
  <si>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</si>
  <si>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</si>
  <si>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</si>
  <si>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</si>
  <si>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</si>
  <si>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</si>
  <si>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</si>
  <si>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</si>
  <si>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</si>
  <si>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</si>
  <si>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</si>
  <si>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</si>
  <si>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</si>
  <si>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</si>
  <si>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</si>
  <si>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</si>
  <si>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</si>
  <si>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</si>
  <si>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</si>
  <si>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</si>
  <si>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</si>
  <si>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</si>
  <si>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</si>
  <si>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</si>
  <si>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</si>
  <si>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</si>
  <si>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</si>
  <si>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</si>
  <si>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</si>
  <si>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</si>
  <si>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</si>
  <si>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</si>
  <si>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</si>
  <si>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</si>
  <si>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</si>
  <si>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</si>
  <si>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</si>
  <si>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</si>
  <si>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</si>
  <si>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</si>
  <si>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</si>
  <si>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</si>
  <si>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</si>
  <si>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</si>
  <si>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</si>
  <si>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</si>
  <si>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</si>
  <si>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</si>
  <si>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</si>
  <si>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</si>
  <si>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</si>
  <si>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</si>
  <si>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</si>
  <si>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</si>
  <si>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</si>
  <si>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</si>
  <si>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</si>
  <si>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</si>
  <si>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</si>
  <si>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</si>
  <si>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</si>
  <si>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</si>
  <si>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</si>
  <si>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</si>
  <si>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</si>
  <si>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</si>
  <si>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</si>
  <si>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</si>
  <si>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</si>
  <si>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</si>
  <si>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</si>
  <si>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</si>
  <si>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</si>
  <si>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</si>
  <si>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</si>
  <si>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</si>
  <si>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</si>
  <si>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</si>
  <si>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</si>
  <si>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</si>
  <si>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</si>
  <si>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</si>
  <si>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</si>
  <si>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</si>
  <si>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</si>
  <si>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</si>
  <si>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</si>
  <si>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</si>
  <si>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</si>
  <si>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</si>
  <si>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</si>
  <si>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</si>
  <si>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</si>
  <si>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</si>
  <si>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</si>
  <si>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</si>
  <si>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</si>
  <si>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</si>
  <si>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</si>
  <si>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</si>
  <si>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</si>
  <si>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</si>
  <si>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</si>
  <si>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</si>
  <si>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</si>
  <si>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</si>
  <si>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</si>
  <si>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</si>
  <si>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</si>
  <si>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</si>
  <si>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</si>
  <si>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</si>
  <si>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</si>
  <si>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</si>
  <si>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</si>
  <si>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</si>
  <si>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</si>
  <si>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</si>
  <si>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</si>
  <si>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</si>
  <si>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</si>
  <si>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</si>
  <si>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</si>
  <si>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</si>
  <si>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</si>
  <si>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</si>
  <si>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</si>
  <si>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</si>
  <si>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</si>
  <si>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</si>
  <si>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</si>
  <si>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</si>
  <si>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</si>
  <si>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</si>
  <si>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</si>
  <si>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</si>
  <si>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</si>
  <si>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</si>
  <si>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</si>
  <si>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</si>
  <si>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</si>
  <si>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</si>
  <si>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</si>
  <si>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</si>
  <si>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</si>
  <si>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</si>
  <si>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</si>
  <si>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</si>
  <si>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</si>
  <si>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</si>
  <si>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</si>
  <si>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</si>
  <si>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</si>
  <si>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</si>
  <si>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</si>
  <si>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</si>
  <si>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</si>
  <si>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</si>
  <si>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</si>
  <si>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</si>
  <si>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</si>
  <si>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</si>
  <si>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</si>
  <si>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</si>
  <si>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</si>
  <si>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</si>
  <si>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</si>
  <si>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</si>
  <si>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</si>
  <si>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</si>
  <si>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</si>
  <si>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</si>
  <si>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</si>
  <si>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</si>
  <si>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</si>
  <si>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</si>
  <si>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</si>
  <si>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</si>
  <si>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</si>
  <si>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</si>
  <si>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</si>
  <si>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</si>
  <si>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</si>
  <si>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</si>
  <si>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</si>
  <si>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</si>
  <si>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</si>
  <si>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</si>
  <si>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</si>
  <si>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</si>
  <si>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</si>
  <si>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</si>
  <si>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</si>
  <si>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</si>
  <si>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</si>
  <si>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</si>
  <si>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</si>
  <si>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</si>
  <si>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</si>
  <si>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</si>
  <si>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</si>
  <si>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</si>
  <si>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</si>
  <si>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</si>
  <si>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</si>
  <si>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</si>
  <si>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</si>
  <si>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</si>
  <si>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</si>
  <si>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</si>
  <si>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</si>
  <si>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</si>
  <si>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</si>
  <si>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</si>
  <si>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</si>
  <si>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</si>
  <si>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</si>
  <si>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</si>
  <si>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</si>
  <si>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</si>
  <si>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</si>
  <si>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</si>
  <si>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</si>
  <si>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</si>
  <si>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</si>
  <si>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</si>
  <si>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</si>
  <si>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</si>
  <si>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</si>
  <si>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</si>
  <si>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</si>
  <si>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</si>
  <si>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</si>
  <si>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</si>
  <si>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</si>
  <si>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</si>
  <si>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</si>
  <si>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</si>
  <si>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</si>
  <si>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</si>
  <si>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</si>
  <si>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</si>
  <si>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</si>
  <si>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</si>
  <si>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</si>
  <si>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</si>
  <si>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</si>
  <si>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</si>
  <si>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</si>
  <si>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</si>
  <si>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</si>
  <si>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</si>
  <si>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</si>
  <si>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</si>
  <si>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</si>
  <si>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</si>
  <si>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</si>
  <si>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</si>
  <si>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</si>
  <si>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</si>
  <si>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</si>
  <si>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</si>
  <si>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</si>
  <si>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</si>
  <si>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</si>
  <si>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</si>
  <si>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</si>
  <si>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</si>
  <si>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</si>
  <si>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</si>
  <si>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</si>
  <si>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</si>
  <si>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</si>
  <si>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</si>
  <si>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</si>
  <si>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</si>
  <si>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</si>
  <si>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</si>
  <si>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</si>
  <si>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</si>
  <si>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</si>
  <si>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</si>
  <si>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</si>
  <si>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</si>
  <si>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</si>
  <si>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</si>
  <si>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</si>
  <si>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</si>
  <si>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</si>
  <si>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</si>
  <si>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</si>
  <si>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</si>
  <si>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</si>
  <si>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</si>
  <si>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</si>
  <si>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</si>
  <si>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</si>
  <si>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</si>
  <si>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</si>
  <si>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</si>
  <si>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</si>
  <si>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</si>
  <si>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</si>
  <si>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</si>
  <si>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</si>
  <si>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</si>
  <si>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</si>
  <si>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</si>
  <si>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</si>
  <si>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</si>
  <si>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</si>
  <si>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</si>
  <si>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</si>
  <si>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</si>
  <si>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</si>
  <si>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</si>
  <si>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</si>
  <si>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</si>
  <si>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</si>
  <si>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</si>
  <si>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</si>
  <si>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</si>
  <si>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</si>
  <si>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</si>
  <si>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</si>
  <si>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</si>
  <si>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</si>
  <si>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</si>
  <si>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</si>
  <si>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</si>
  <si>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</si>
  <si>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</si>
  <si>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</si>
  <si>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</si>
  <si>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</si>
  <si>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</si>
  <si>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</si>
  <si>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</si>
  <si>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</si>
  <si>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</si>
  <si>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</si>
  <si>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</si>
  <si>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</si>
  <si>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</si>
  <si>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</si>
  <si>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</si>
  <si>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</si>
  <si>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</si>
  <si>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</si>
  <si>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</si>
  <si>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</si>
  <si>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</si>
  <si>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</si>
  <si>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</si>
  <si>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</si>
  <si>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</si>
  <si>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</si>
  <si>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</si>
  <si>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</si>
  <si>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</si>
  <si>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</si>
  <si>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</si>
  <si>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</si>
  <si>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</si>
  <si>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</si>
  <si>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</si>
  <si>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</si>
  <si>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</si>
  <si>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</si>
  <si>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</si>
  <si>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</si>
  <si>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</si>
  <si>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</si>
  <si>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</si>
  <si>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</si>
  <si>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</si>
  <si>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</si>
  <si>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</si>
  <si>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</si>
  <si>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</si>
  <si>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</si>
  <si>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</si>
  <si>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</si>
  <si>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</si>
  <si>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</si>
  <si>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</si>
  <si>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</si>
  <si>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</si>
  <si>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</si>
  <si>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</si>
  <si>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</si>
  <si>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</si>
  <si>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</si>
  <si>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</si>
  <si>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</si>
  <si>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</si>
  <si>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</si>
  <si>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</si>
  <si>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</si>
  <si>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</si>
  <si>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</si>
  <si>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</si>
  <si>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</si>
  <si>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</si>
  <si>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</si>
  <si>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</si>
  <si>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</si>
  <si>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</si>
  <si>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</si>
  <si>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</si>
  <si>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</si>
  <si>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</si>
  <si>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</si>
  <si>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</si>
  <si>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</si>
  <si>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</si>
  <si>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</si>
  <si>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</si>
  <si>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</si>
  <si>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</si>
  <si>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</si>
  <si>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</si>
  <si>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</si>
  <si>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</si>
  <si>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</si>
  <si>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</si>
  <si>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</si>
  <si>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</si>
  <si>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</si>
  <si>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</si>
  <si>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</si>
  <si>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</si>
  <si>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</si>
  <si>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</si>
  <si>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</si>
  <si>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</si>
  <si>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</si>
  <si>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</si>
  <si>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</si>
  <si>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</si>
  <si>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</si>
  <si>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</si>
  <si>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</si>
  <si>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</si>
  <si>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</si>
  <si>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</si>
  <si>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</si>
  <si>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</si>
  <si>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</si>
  <si>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</si>
  <si>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</si>
  <si>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</si>
  <si>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</si>
  <si>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</si>
  <si>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</si>
  <si>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</si>
  <si>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</si>
  <si>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</si>
  <si>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</si>
  <si>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</si>
  <si>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</si>
  <si>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</si>
  <si>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</si>
  <si>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</si>
  <si>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</si>
  <si>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</si>
  <si>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</si>
  <si>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</si>
  <si>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</si>
  <si>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</si>
  <si>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</si>
  <si>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</si>
  <si>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</si>
  <si>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</si>
  <si>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</si>
  <si>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</si>
  <si>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</si>
  <si>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</si>
  <si>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</si>
  <si>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</si>
  <si>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</si>
  <si>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</si>
  <si>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</si>
  <si>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</si>
  <si>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</si>
  <si>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</si>
  <si>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</si>
  <si>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</si>
  <si>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</si>
  <si>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</si>
  <si>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</si>
  <si>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</si>
  <si>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</si>
  <si>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</si>
  <si>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</si>
  <si>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</si>
  <si>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</si>
  <si>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</si>
  <si>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</si>
  <si>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</si>
  <si>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</si>
  <si>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</si>
  <si>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</si>
  <si>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</si>
  <si>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</si>
  <si>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</si>
  <si>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</si>
  <si>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</si>
  <si>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</si>
  <si>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</si>
  <si>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</si>
  <si>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</si>
  <si>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</si>
  <si>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</si>
  <si>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</si>
  <si>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</si>
  <si>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</si>
  <si>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</si>
  <si>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</si>
  <si>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</si>
  <si>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</si>
  <si>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</si>
  <si>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</si>
  <si>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</si>
  <si>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</si>
  <si>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</si>
  <si>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</si>
  <si>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</si>
  <si>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</si>
  <si>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</si>
  <si>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</si>
  <si>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</si>
  <si>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</si>
  <si>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</si>
  <si>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</si>
  <si>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</si>
  <si>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</si>
  <si>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</si>
  <si>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</si>
  <si>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</si>
  <si>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</si>
  <si>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</si>
  <si>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</si>
  <si>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</si>
  <si>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</si>
  <si>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</si>
  <si>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</si>
  <si>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</si>
  <si>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</si>
  <si>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</si>
  <si>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</si>
  <si>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</si>
  <si>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</si>
  <si>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</si>
  <si>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</si>
  <si>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</si>
  <si>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</si>
  <si>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</si>
  <si>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</si>
  <si>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</si>
  <si>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</si>
  <si>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</si>
  <si>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</si>
  <si>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</si>
  <si>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</si>
  <si>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</si>
  <si>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</si>
  <si>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</si>
  <si>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</si>
  <si>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</si>
  <si>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</si>
  <si>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</si>
  <si>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</si>
  <si>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</si>
  <si>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</si>
  <si>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</si>
  <si>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</si>
  <si>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</si>
  <si>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</si>
  <si>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</si>
  <si>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</si>
  <si>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</si>
  <si>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</si>
  <si>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</si>
  <si>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</si>
  <si>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</si>
  <si>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</si>
  <si>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</si>
  <si>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</si>
  <si>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</si>
  <si>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</si>
  <si>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</si>
  <si>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</si>
  <si>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</si>
  <si>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</si>
  <si>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</si>
  <si>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</si>
  <si>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</si>
  <si>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</si>
  <si>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</si>
  <si>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</si>
  <si>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</si>
  <si>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</si>
  <si>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</si>
  <si>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</si>
  <si>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</si>
  <si>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</si>
  <si>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</si>
  <si>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</si>
  <si>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</si>
  <si>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</si>
  <si>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</si>
  <si>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</si>
  <si>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</si>
  <si>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</si>
  <si>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</si>
  <si>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</si>
  <si>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</si>
  <si>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</si>
  <si>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</si>
  <si>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</si>
  <si>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</si>
  <si>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</si>
  <si>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</si>
  <si>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</si>
  <si>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</si>
  <si>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</si>
  <si>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</si>
  <si>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</si>
  <si>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</si>
  <si>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</si>
  <si>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</si>
  <si>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</si>
  <si>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</si>
  <si>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</si>
  <si>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</si>
  <si>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</si>
  <si>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</si>
  <si>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</si>
  <si>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</si>
  <si>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</si>
  <si>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</si>
  <si>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</si>
  <si>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</si>
  <si>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</si>
  <si>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</si>
  <si>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</si>
  <si>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</si>
  <si>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</si>
  <si>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</si>
  <si>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</si>
  <si>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</si>
  <si>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</si>
  <si>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</si>
  <si>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</si>
  <si>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</si>
  <si>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</si>
  <si>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</si>
  <si>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</si>
  <si>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</si>
  <si>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</si>
  <si>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</si>
  <si>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</si>
  <si>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</si>
  <si>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</si>
  <si>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</si>
  <si>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</si>
  <si>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</si>
  <si>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</si>
  <si>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</si>
  <si>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</si>
  <si>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</si>
  <si>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</si>
  <si>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</si>
  <si>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</si>
  <si>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</si>
  <si>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</si>
  <si>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</si>
  <si>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</si>
  <si>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</si>
  <si>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</si>
  <si>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</si>
  <si>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</si>
  <si>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</si>
  <si>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</si>
  <si>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</si>
  <si>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</si>
  <si>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</si>
  <si>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</si>
  <si>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</si>
  <si>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</si>
  <si>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</si>
  <si>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</si>
  <si>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</si>
  <si>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</si>
  <si>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</si>
  <si>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</si>
  <si>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</si>
  <si>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</si>
  <si>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</si>
  <si>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</si>
  <si>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</si>
  <si>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</si>
  <si>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</si>
  <si>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</si>
  <si>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</si>
  <si>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</si>
  <si>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</si>
  <si>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</si>
  <si>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</si>
  <si>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</si>
  <si>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</si>
  <si>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</si>
  <si>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</si>
  <si>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</si>
  <si>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</si>
  <si>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</si>
  <si>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</si>
  <si>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</si>
  <si>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</si>
  <si>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</si>
  <si>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</si>
  <si>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</si>
  <si>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</si>
  <si>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</si>
  <si>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</si>
  <si>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</si>
  <si>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</si>
  <si>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</si>
  <si>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</si>
  <si>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</si>
  <si>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</si>
  <si>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</si>
  <si>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</si>
  <si>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</si>
  <si>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</si>
  <si>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</si>
  <si>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</si>
  <si>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</si>
  <si>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</si>
  <si>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</si>
  <si>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</si>
  <si>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</si>
  <si>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</si>
  <si>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</si>
  <si>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</si>
  <si>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</si>
  <si>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</si>
  <si>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</si>
  <si>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</si>
  <si>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</si>
  <si>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</si>
  <si>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</si>
  <si>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</si>
  <si>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</si>
  <si>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</si>
  <si>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</si>
  <si>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</si>
  <si>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</si>
  <si>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</si>
  <si>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</si>
  <si>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</si>
  <si>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</si>
  <si>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</si>
  <si>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</si>
  <si>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</si>
  <si>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</si>
  <si>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</si>
  <si>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</si>
  <si>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</si>
  <si>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</si>
  <si>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</si>
  <si>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</si>
  <si>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</si>
  <si>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</si>
  <si>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</si>
  <si>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</si>
  <si>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</si>
  <si>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</si>
  <si>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</si>
  <si>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</si>
  <si>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</si>
  <si>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</si>
  <si>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</si>
  <si>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</si>
  <si>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</si>
  <si>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</si>
  <si>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</si>
  <si>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</si>
  <si>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</si>
  <si>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</si>
  <si>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</si>
  <si>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</si>
  <si>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</si>
  <si>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</si>
  <si>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</si>
  <si>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</si>
  <si>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</si>
  <si>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</si>
  <si>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</si>
  <si>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</si>
  <si>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</si>
  <si>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</si>
  <si>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</si>
  <si>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</si>
  <si>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</si>
  <si>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</si>
  <si>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</si>
  <si>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</si>
  <si>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</si>
  <si>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</si>
  <si>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</si>
  <si>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</si>
  <si>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</si>
  <si>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</si>
  <si>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</si>
  <si>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</si>
  <si>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</si>
  <si>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</si>
  <si>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</si>
  <si>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</si>
  <si>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</si>
  <si>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</si>
  <si>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</si>
  <si>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</si>
  <si>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</si>
  <si>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</si>
  <si>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</si>
  <si>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</si>
  <si>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</si>
  <si>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</si>
  <si>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</si>
  <si>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</si>
  <si>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</si>
  <si>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</si>
  <si>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</si>
  <si>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</si>
  <si>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</si>
  <si>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</si>
  <si>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</si>
  <si>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</si>
  <si>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</si>
  <si>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</si>
  <si>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</si>
  <si>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</si>
  <si>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</si>
  <si>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</si>
  <si>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</si>
  <si>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</si>
  <si>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</si>
  <si>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</si>
  <si>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</si>
  <si>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</si>
  <si>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</si>
  <si>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</si>
  <si>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</si>
  <si>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</si>
  <si>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</si>
  <si>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</si>
  <si>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</si>
  <si>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</si>
  <si>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</si>
  <si>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</si>
  <si>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</si>
  <si>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</si>
  <si>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</si>
  <si>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</si>
  <si>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</si>
  <si>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</si>
  <si>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</si>
  <si>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</si>
  <si>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</si>
  <si>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</si>
  <si>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</si>
  <si>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</si>
  <si>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</si>
  <si>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</si>
  <si>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</si>
  <si>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</si>
  <si>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</si>
  <si>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</si>
  <si>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</si>
  <si>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</si>
  <si>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</si>
  <si>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</si>
  <si>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</si>
  <si>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</si>
  <si>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</si>
  <si>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</si>
  <si>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</si>
  <si>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</si>
  <si>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</si>
  <si>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</si>
  <si>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</si>
  <si>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</si>
  <si>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</si>
  <si>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</si>
  <si>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</si>
  <si>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</si>
  <si>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</si>
  <si>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</si>
  <si>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</si>
  <si>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</si>
  <si>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</si>
  <si>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</si>
  <si>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</si>
  <si>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</si>
  <si>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</si>
  <si>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</si>
  <si>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</si>
  <si>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</si>
  <si>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</si>
  <si>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</si>
  <si>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</si>
  <si>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</si>
  <si>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</si>
  <si>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</si>
  <si>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</si>
  <si>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</si>
  <si>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</si>
  <si>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</si>
  <si>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</si>
  <si>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</si>
  <si>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</si>
  <si>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</si>
  <si>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</si>
  <si>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</si>
  <si>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</si>
  <si>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</si>
  <si>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</si>
  <si>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</si>
  <si>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</si>
  <si>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</si>
  <si>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</si>
  <si>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</si>
  <si>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</si>
  <si>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</si>
  <si>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</si>
  <si>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</si>
  <si>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</si>
  <si>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</si>
  <si>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</si>
  <si>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</si>
  <si>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</si>
  <si>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</si>
  <si>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</si>
  <si>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</si>
  <si>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</si>
  <si>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</si>
  <si>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</si>
  <si>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</si>
  <si>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</si>
  <si>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</si>
  <si>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</si>
  <si>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</si>
  <si>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</si>
  <si>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</si>
  <si>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</si>
  <si>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</si>
  <si>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</si>
  <si>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</si>
  <si>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</si>
  <si>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</si>
  <si>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</si>
  <si>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</si>
  <si>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</si>
  <si>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</si>
  <si>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</si>
  <si>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</si>
  <si>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</si>
  <si>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</si>
  <si>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</si>
  <si>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</si>
  <si>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</si>
  <si>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</si>
  <si>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</si>
  <si>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</si>
  <si>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</si>
  <si>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</si>
  <si>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</si>
  <si>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</si>
  <si>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</si>
  <si>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</si>
  <si>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</si>
  <si>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</si>
  <si>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</si>
  <si>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</si>
  <si>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</si>
  <si>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</si>
  <si>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</si>
  <si>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</si>
  <si>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</si>
  <si>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</si>
  <si>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</si>
  <si>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</si>
  <si>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</si>
  <si>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</si>
  <si>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</si>
  <si>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</si>
  <si>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</si>
  <si>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</si>
  <si>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</si>
  <si>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</si>
  <si>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</si>
  <si>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</si>
  <si>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</si>
  <si>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</si>
  <si>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</si>
  <si>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</si>
  <si>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</si>
  <si>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</si>
  <si>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</si>
  <si>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</si>
  <si>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</si>
  <si>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</si>
  <si>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</si>
  <si>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</si>
  <si>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</si>
  <si>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</si>
  <si>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</si>
  <si>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</si>
  <si>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</si>
  <si>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</si>
  <si>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</si>
  <si>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</si>
  <si>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</si>
  <si>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</si>
  <si>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</si>
  <si>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</si>
  <si>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</si>
  <si>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</si>
  <si>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</si>
  <si>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</si>
  <si>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</si>
  <si>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</si>
  <si>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</si>
  <si>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</si>
  <si>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</si>
  <si>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</si>
  <si>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</si>
  <si>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</si>
  <si>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</si>
  <si>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</si>
  <si>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</si>
  <si>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</si>
  <si>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</si>
  <si>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</si>
  <si>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</si>
  <si>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</si>
  <si>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</si>
  <si>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</si>
  <si>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</si>
  <si>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</si>
  <si>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</si>
  <si>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</si>
  <si>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</si>
  <si>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</si>
  <si>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</si>
  <si>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</si>
  <si>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</si>
  <si>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</si>
  <si>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</si>
  <si>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</si>
  <si>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</si>
  <si>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</si>
  <si>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</si>
  <si>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</si>
  <si>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</si>
  <si>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</si>
  <si>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</si>
  <si>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</si>
  <si>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</si>
  <si>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</si>
  <si>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</si>
  <si>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</si>
  <si>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</si>
  <si>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</si>
  <si>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</si>
  <si>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</si>
  <si>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</si>
  <si>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</si>
  <si>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</si>
  <si>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</si>
  <si>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</si>
  <si>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</si>
  <si>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</si>
  <si>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</si>
  <si>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</si>
  <si>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</si>
  <si>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</si>
  <si>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</si>
  <si>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</si>
  <si>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</si>
  <si>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</si>
  <si>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</si>
  <si>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</si>
  <si>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</si>
  <si>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</si>
  <si>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</si>
  <si>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</si>
  <si>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</si>
  <si>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</si>
  <si>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</si>
  <si>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</si>
  <si>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</si>
  <si>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</si>
  <si>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</si>
  <si>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</si>
  <si>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</si>
  <si>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</si>
  <si>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</si>
  <si>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</si>
  <si>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</si>
  <si>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</si>
  <si>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</si>
  <si>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</si>
  <si>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</si>
  <si>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</si>
  <si>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</si>
  <si>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</si>
  <si>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</si>
  <si>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</si>
  <si>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</si>
  <si>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</si>
  <si>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</si>
  <si>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</si>
  <si>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</si>
  <si>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</si>
  <si>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</si>
  <si>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</si>
  <si>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</si>
  <si>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</si>
  <si>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</si>
  <si>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</si>
  <si>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</si>
  <si>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</si>
  <si>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</si>
  <si>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</si>
  <si>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</si>
  <si>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</si>
  <si>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</si>
  <si>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</si>
  <si>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</si>
  <si>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</si>
  <si>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</si>
  <si>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</si>
  <si>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</si>
  <si>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</si>
  <si>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</si>
  <si>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</si>
  <si>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</si>
  <si>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</si>
  <si>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</si>
  <si>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</si>
  <si>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</si>
  <si>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</si>
  <si>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</si>
  <si>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</si>
  <si>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</si>
  <si>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</si>
  <si>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</si>
  <si>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</si>
  <si>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</si>
  <si>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</si>
  <si>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</si>
  <si>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</si>
  <si>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</si>
  <si>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</si>
  <si>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</si>
  <si>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</si>
  <si>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</si>
  <si>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</si>
  <si>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</si>
  <si>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</si>
  <si>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</si>
  <si>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</si>
  <si>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</si>
  <si>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</si>
  <si>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</si>
  <si>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</si>
  <si>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</si>
  <si>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</si>
  <si>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</si>
  <si>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</si>
  <si>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</si>
  <si>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</si>
  <si>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</si>
  <si>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</si>
  <si>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</si>
  <si>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</si>
  <si>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</si>
  <si>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</si>
  <si>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</si>
  <si>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</si>
  <si>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</si>
  <si>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</si>
  <si>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</si>
  <si>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</si>
  <si>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</si>
  <si>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</si>
  <si>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</si>
  <si>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</si>
  <si>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</si>
  <si>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</si>
  <si>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</si>
  <si>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</si>
  <si>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</si>
  <si>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</si>
  <si>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</si>
  <si>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</si>
  <si>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</si>
  <si>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</si>
  <si>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</si>
  <si>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</si>
  <si>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</si>
  <si>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</si>
  <si>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</si>
  <si>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</si>
  <si>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</si>
  <si>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</si>
  <si>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</si>
  <si>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</si>
  <si>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</si>
  <si>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</si>
  <si>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</si>
  <si>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</si>
  <si>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</si>
  <si>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</si>
  <si>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</si>
  <si>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</si>
  <si>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</si>
  <si>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</si>
  <si>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</si>
  <si>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</si>
  <si>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</si>
  <si>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</si>
  <si>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</si>
  <si>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</si>
  <si>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</si>
  <si>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</si>
  <si>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</si>
  <si>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</si>
  <si>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</si>
  <si>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</si>
  <si>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</si>
  <si>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</si>
  <si>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</si>
  <si>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</si>
  <si>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</si>
  <si>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</si>
  <si>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</si>
  <si>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</si>
  <si>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</si>
  <si>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</si>
  <si>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</si>
  <si>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</si>
  <si>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</si>
  <si>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</si>
  <si>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</si>
  <si>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</si>
  <si>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</si>
  <si>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</si>
  <si>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</si>
  <si>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</si>
  <si>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</si>
  <si>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</si>
  <si>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</si>
  <si>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</si>
  <si>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</si>
  <si>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</si>
  <si>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</si>
  <si>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</si>
  <si>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</si>
  <si>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</si>
  <si>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</si>
  <si>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</si>
  <si>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</si>
  <si>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</si>
  <si>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</si>
  <si>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</si>
  <si>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</si>
  <si>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</si>
  <si>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</si>
  <si>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</si>
  <si>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</si>
  <si>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</si>
  <si>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</si>
  <si>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</si>
  <si>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</si>
  <si>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</si>
  <si>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</si>
  <si>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</si>
  <si>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</si>
  <si>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</si>
  <si>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</si>
  <si>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</si>
  <si>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</si>
  <si>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</si>
  <si>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</si>
  <si>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</si>
  <si>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</si>
  <si>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</si>
  <si>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</si>
  <si>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</si>
  <si>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</si>
  <si>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</si>
  <si>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</si>
  <si>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</si>
  <si>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</si>
  <si>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</si>
  <si>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</si>
  <si>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</si>
  <si>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</si>
  <si>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</si>
  <si>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</si>
  <si>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</si>
  <si>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</si>
  <si>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</si>
  <si>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</si>
  <si>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</si>
  <si>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</si>
  <si>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</si>
  <si>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</si>
  <si>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</si>
  <si>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</si>
  <si>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</si>
  <si>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</si>
  <si>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</si>
  <si>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</si>
  <si>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</si>
  <si>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</si>
  <si>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</si>
  <si>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</si>
  <si>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</si>
  <si>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</si>
  <si>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</si>
  <si>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</si>
  <si>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</si>
  <si>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</si>
  <si>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</si>
  <si>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</si>
  <si>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</si>
  <si>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</si>
  <si>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</si>
  <si>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</si>
  <si>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</si>
  <si>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</si>
  <si>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</si>
  <si>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</si>
  <si>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</si>
  <si>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</si>
  <si>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</si>
  <si>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</si>
  <si>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</si>
  <si>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</si>
  <si>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</si>
  <si>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</si>
  <si>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</si>
  <si>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</si>
  <si>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</si>
  <si>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</si>
  <si>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</si>
  <si>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</si>
  <si>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</si>
  <si>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</si>
  <si>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</si>
  <si>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</si>
  <si>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</si>
  <si>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</si>
  <si>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</si>
  <si>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</si>
  <si>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</si>
  <si>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</si>
  <si>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</si>
  <si>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</si>
  <si>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</si>
  <si>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</si>
  <si>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</si>
  <si>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</si>
  <si>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</si>
  <si>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</si>
  <si>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</si>
  <si>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</si>
  <si>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</si>
  <si>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</si>
  <si>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</si>
  <si>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</si>
  <si>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</si>
  <si>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</si>
  <si>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</si>
  <si>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</si>
  <si>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</si>
  <si>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</si>
  <si>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</si>
  <si>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</si>
  <si>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</si>
  <si>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</si>
  <si>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</si>
  <si>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</si>
  <si>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</si>
  <si>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</si>
  <si>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</si>
  <si>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</si>
  <si>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</si>
  <si>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</si>
  <si>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</si>
  <si>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</si>
  <si>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</si>
  <si>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</si>
  <si>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</si>
  <si>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</si>
  <si>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</si>
  <si>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</si>
  <si>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</si>
  <si>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</si>
  <si>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</si>
  <si>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</si>
  <si>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</si>
  <si>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</si>
  <si>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</si>
  <si>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</si>
  <si>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</si>
  <si>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</si>
  <si>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</si>
  <si>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</si>
  <si>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</si>
  <si>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</si>
  <si>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</si>
  <si>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</si>
  <si>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</si>
  <si>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</si>
  <si>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</si>
  <si>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</si>
  <si>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</si>
  <si>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</si>
  <si>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</si>
  <si>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</si>
  <si>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</si>
  <si>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</si>
  <si>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</si>
  <si>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</si>
  <si>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</si>
  <si>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</si>
  <si>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</si>
  <si>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</si>
  <si>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</si>
  <si>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</si>
  <si>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</si>
  <si>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</si>
  <si>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</si>
  <si>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</si>
  <si>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</si>
  <si>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</si>
  <si>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</si>
  <si>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</si>
  <si>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</si>
  <si>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</si>
  <si>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</si>
  <si>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</si>
  <si>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</si>
  <si>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</si>
  <si>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</si>
  <si>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</si>
  <si>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</si>
  <si>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</si>
  <si>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</si>
  <si>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</si>
  <si>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</si>
  <si>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</si>
  <si>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</si>
  <si>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</si>
  <si>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</si>
  <si>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</si>
  <si>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</si>
  <si>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</si>
  <si>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</si>
  <si>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</si>
  <si>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</si>
  <si>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</si>
  <si>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</si>
  <si>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</si>
  <si>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</si>
  <si>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</si>
  <si>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</si>
  <si>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</si>
  <si>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</si>
  <si>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</si>
  <si>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</si>
  <si>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</si>
  <si>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</si>
  <si>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</si>
  <si>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</si>
  <si>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</si>
  <si>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</si>
  <si>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</si>
  <si>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</si>
  <si>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</si>
  <si>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</si>
  <si>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</si>
  <si>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</si>
  <si>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</si>
  <si>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</si>
  <si>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</si>
  <si>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</si>
  <si>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</si>
  <si>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</si>
  <si>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</si>
  <si>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</si>
  <si>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</si>
  <si>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</si>
  <si>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</si>
  <si>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</si>
  <si>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</si>
  <si>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</si>
  <si>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</si>
  <si>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</si>
  <si>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</si>
  <si>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</si>
  <si>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</si>
  <si>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</si>
  <si>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</si>
  <si>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</si>
  <si>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</si>
  <si>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</si>
  <si>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</si>
  <si>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</si>
  <si>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</si>
  <si>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</si>
  <si>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</si>
  <si>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</si>
  <si>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</si>
  <si>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</si>
  <si>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</si>
  <si>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</si>
  <si>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</si>
  <si>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</si>
  <si>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</si>
  <si>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</si>
  <si>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</si>
  <si>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</si>
  <si>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</si>
  <si>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</si>
  <si>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</si>
  <si>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</si>
  <si>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</si>
  <si>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</si>
  <si>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</si>
  <si>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</si>
  <si>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</si>
  <si>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</si>
  <si>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</si>
  <si>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</si>
  <si>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</si>
  <si>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</si>
  <si>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</si>
  <si>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</si>
  <si>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</si>
  <si>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</si>
  <si>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</si>
  <si>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</si>
  <si>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</si>
  <si>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</si>
  <si>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</si>
  <si>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</si>
  <si>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</si>
  <si>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</si>
  <si>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</si>
  <si>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</si>
  <si>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</si>
  <si>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</si>
  <si>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</si>
  <si>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</si>
  <si>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</si>
  <si>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</si>
  <si>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</si>
  <si>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</si>
  <si>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</si>
  <si>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</si>
  <si>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</si>
  <si>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</si>
  <si>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</si>
  <si>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</si>
  <si>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</si>
  <si>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</si>
  <si>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</si>
  <si>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</si>
  <si>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</si>
  <si>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</si>
  <si>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</si>
  <si>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</si>
  <si>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</si>
  <si>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</si>
  <si>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</si>
  <si>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</si>
  <si>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</si>
  <si>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</si>
  <si>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</si>
  <si>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</si>
  <si>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</si>
  <si>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</si>
  <si>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</si>
  <si>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</si>
  <si>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</si>
  <si>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</si>
  <si>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</si>
  <si>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</si>
  <si>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</si>
  <si>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</si>
  <si>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</si>
  <si>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</si>
  <si>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</si>
  <si>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</si>
  <si>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</si>
  <si>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</si>
  <si>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</si>
  <si>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</si>
  <si>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</si>
  <si>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</si>
  <si>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</si>
  <si>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</si>
  <si>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</si>
  <si>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</si>
  <si>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</si>
  <si>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</si>
  <si>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</si>
  <si>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</si>
  <si>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</si>
  <si>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</si>
  <si>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</si>
  <si>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</si>
  <si>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</si>
  <si>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</si>
  <si>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</si>
  <si>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</si>
  <si>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</si>
  <si>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</si>
  <si>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</si>
  <si>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</si>
  <si>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</si>
  <si>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</si>
  <si>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</si>
  <si>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</si>
  <si>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</si>
  <si>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</si>
  <si>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</si>
  <si>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</si>
  <si>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</si>
  <si>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</si>
  <si>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</si>
  <si>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</si>
  <si>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</si>
  <si>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</si>
  <si>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</si>
  <si>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</si>
  <si>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</si>
  <si>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</si>
  <si>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</si>
  <si>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</si>
  <si>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</si>
  <si>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</si>
  <si>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</si>
  <si>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</si>
  <si>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</si>
  <si>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</si>
  <si>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</si>
  <si>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</si>
  <si>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</si>
  <si>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</si>
  <si>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</si>
  <si>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</si>
  <si>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</si>
  <si>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</si>
  <si>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</si>
  <si>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</si>
  <si>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</si>
  <si>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</si>
  <si>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</si>
  <si>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</si>
  <si>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</si>
  <si>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</si>
  <si>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</si>
  <si>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</si>
  <si>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</si>
  <si>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</si>
  <si>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</si>
  <si>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</si>
  <si>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</si>
  <si>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</si>
  <si>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</si>
  <si>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</si>
  <si>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</si>
  <si>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</si>
  <si>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</si>
  <si>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</si>
  <si>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</si>
  <si>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</si>
  <si>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</si>
  <si>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</si>
  <si>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</si>
  <si>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</si>
  <si>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</si>
  <si>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</si>
  <si>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</si>
  <si>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</si>
  <si>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</si>
  <si>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</si>
  <si>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</si>
  <si>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</si>
  <si>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</si>
  <si>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</si>
  <si>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</si>
  <si>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</si>
  <si>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</si>
  <si>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</si>
  <si>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</si>
  <si>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</si>
  <si>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</si>
  <si>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</si>
  <si>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</si>
  <si>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</si>
  <si>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</si>
  <si>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</si>
  <si>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</si>
  <si>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</si>
  <si>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</si>
  <si>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</si>
  <si>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</si>
  <si>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</si>
  <si>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</si>
  <si>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</si>
  <si>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</si>
  <si>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</si>
  <si>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</si>
  <si>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</si>
  <si>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</si>
  <si>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</si>
  <si>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</si>
  <si>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</si>
  <si>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</si>
  <si>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</si>
  <si>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</si>
  <si>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</si>
  <si>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</si>
  <si>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</si>
  <si>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</si>
  <si>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</si>
  <si>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</si>
  <si>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</si>
  <si>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</si>
  <si>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</si>
  <si>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</si>
  <si>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</si>
  <si>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</si>
  <si>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</si>
  <si>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</si>
  <si>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</si>
  <si>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</si>
  <si>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</si>
  <si>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</si>
  <si>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</si>
  <si>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</si>
  <si>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</si>
  <si>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</si>
  <si>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</si>
  <si>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</si>
  <si>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</si>
  <si>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</si>
  <si>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</si>
  <si>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</si>
  <si>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</si>
  <si>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</si>
  <si>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</si>
  <si>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</si>
  <si>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</si>
  <si>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</si>
  <si>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</si>
  <si>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</si>
  <si>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</si>
  <si>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</si>
  <si>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</si>
  <si>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</si>
  <si>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</si>
  <si>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</si>
  <si>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</si>
  <si>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</si>
  <si>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</si>
  <si>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</si>
  <si>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</si>
  <si>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</si>
  <si>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</si>
  <si>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</si>
  <si>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</si>
  <si>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</si>
  <si>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</si>
  <si>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</si>
  <si>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</si>
  <si>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</si>
  <si>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</si>
  <si>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</si>
  <si>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</si>
  <si>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</si>
  <si>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</si>
  <si>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</si>
  <si>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</si>
  <si>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</si>
  <si>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</si>
  <si>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</si>
  <si>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</si>
  <si>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</si>
  <si>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</si>
  <si>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</si>
  <si>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</si>
  <si>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</si>
  <si>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</si>
  <si>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</si>
  <si>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</si>
  <si>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</si>
  <si>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</si>
  <si>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</si>
  <si>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</si>
  <si>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</si>
  <si>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</si>
  <si>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</si>
  <si>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</si>
  <si>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</si>
  <si>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</si>
  <si>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</si>
  <si>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</si>
  <si>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</si>
  <si>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</si>
  <si>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</si>
  <si>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</si>
  <si>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</si>
  <si>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</si>
  <si>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</si>
  <si>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</si>
  <si>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</si>
  <si>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</si>
  <si>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</si>
  <si>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</si>
  <si>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</si>
  <si>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</si>
  <si>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</si>
  <si>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</si>
  <si>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</si>
  <si>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</si>
  <si>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</si>
  <si>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</si>
  <si>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</si>
  <si>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</si>
  <si>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</si>
  <si>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</si>
  <si>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</si>
  <si>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</si>
  <si>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</si>
  <si>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</si>
  <si>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</si>
  <si>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</si>
  <si>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</si>
  <si>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</si>
  <si>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</si>
  <si>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</si>
  <si>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</si>
  <si>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</si>
  <si>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</si>
  <si>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</si>
  <si>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</si>
  <si>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</si>
  <si>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</si>
  <si>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</si>
  <si>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</si>
  <si>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</si>
  <si>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</si>
  <si>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</si>
  <si>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</si>
  <si>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</si>
  <si>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</si>
  <si>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</si>
  <si>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</si>
  <si>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</si>
  <si>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</si>
  <si>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</si>
  <si>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</si>
  <si>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</si>
  <si>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</si>
  <si>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</si>
  <si>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</si>
  <si>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</si>
  <si>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</si>
  <si>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</si>
  <si>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</si>
  <si>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</si>
  <si>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</si>
  <si>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</si>
  <si>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</si>
  <si>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</si>
  <si>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</si>
  <si>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</si>
  <si>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</si>
  <si>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</si>
  <si>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</si>
  <si>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</si>
  <si>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</si>
  <si>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</si>
  <si>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</si>
  <si>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</si>
  <si>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</si>
  <si>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</si>
  <si>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</si>
  <si>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</si>
  <si>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</si>
  <si>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</si>
  <si>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</si>
  <si>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</si>
  <si>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</si>
  <si>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</si>
  <si>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</si>
  <si>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</si>
  <si>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</si>
  <si>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</si>
  <si>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</si>
  <si>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</si>
  <si>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</si>
  <si>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</si>
  <si>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</si>
  <si>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</si>
  <si>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</si>
  <si>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</si>
  <si>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</si>
  <si>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</si>
  <si>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</si>
  <si>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</si>
  <si>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</si>
  <si>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</si>
  <si>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</si>
  <si>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</si>
  <si>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</si>
  <si>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</si>
  <si>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</si>
  <si>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</si>
  <si>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</si>
  <si>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</si>
  <si>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</si>
  <si>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</si>
  <si>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</si>
  <si>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</si>
  <si>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</si>
  <si>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</si>
  <si>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</si>
  <si>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</si>
  <si>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</si>
  <si>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</si>
  <si>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</si>
  <si>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</si>
  <si>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</si>
  <si>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</si>
  <si>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</si>
  <si>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</si>
  <si>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</si>
  <si>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</si>
  <si>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</si>
  <si>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</si>
  <si>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</si>
  <si>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</si>
  <si>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</si>
  <si>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</si>
  <si>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</si>
  <si>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</si>
  <si>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</si>
  <si>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</si>
  <si>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</si>
  <si>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</si>
  <si>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</si>
  <si>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</si>
  <si>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</si>
  <si>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</si>
  <si>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</si>
  <si>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</si>
  <si>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</si>
  <si>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</si>
  <si>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</si>
  <si>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</si>
  <si>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</si>
  <si>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</si>
  <si>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</si>
  <si>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</si>
  <si>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</si>
  <si>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</si>
  <si>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</si>
  <si>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</si>
  <si>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</si>
  <si>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</si>
  <si>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</si>
  <si>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</si>
  <si>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</si>
  <si>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</si>
  <si>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</si>
  <si>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</si>
  <si>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</si>
  <si>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</si>
  <si>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</si>
  <si>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</si>
  <si>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</si>
  <si>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</si>
  <si>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</si>
  <si>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</si>
  <si>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</si>
  <si>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</si>
  <si>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</si>
  <si>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</si>
  <si>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</si>
  <si>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</si>
  <si>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</si>
  <si>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</si>
  <si>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</si>
  <si>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</si>
  <si>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</si>
  <si>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</si>
  <si>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</si>
  <si>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</si>
  <si>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</si>
  <si>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</si>
  <si>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</si>
  <si>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</si>
  <si>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</si>
  <si>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</si>
  <si>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</si>
  <si>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</si>
  <si>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</si>
  <si>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</si>
  <si>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</si>
  <si>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</si>
  <si>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</si>
  <si>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</si>
  <si>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</si>
  <si>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</si>
  <si>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</si>
  <si>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</si>
  <si>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</si>
  <si>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</si>
  <si>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</si>
  <si>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</si>
  <si>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</si>
  <si>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</si>
  <si>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</si>
  <si>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</si>
  <si>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</si>
  <si>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</si>
  <si>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</si>
  <si>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</si>
  <si>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</si>
  <si>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</si>
  <si>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</si>
  <si>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</si>
  <si>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</si>
  <si>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</si>
  <si>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</si>
  <si>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</si>
  <si>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</si>
  <si>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</si>
  <si>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</si>
  <si>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</si>
  <si>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</si>
  <si>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</si>
  <si>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</si>
  <si>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</si>
  <si>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</si>
  <si>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</si>
  <si>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</si>
  <si>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</si>
  <si>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</si>
  <si>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</si>
  <si>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</si>
  <si>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</si>
  <si>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</si>
  <si>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</si>
  <si>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</si>
  <si>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</si>
  <si>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</si>
  <si>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</si>
  <si>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</si>
  <si>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</si>
  <si>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</si>
  <si>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</si>
  <si>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</si>
  <si>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</si>
  <si>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</si>
  <si>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</si>
  <si>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</si>
  <si>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</si>
  <si>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</si>
  <si>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</si>
  <si>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</si>
  <si>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</si>
  <si>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</si>
  <si>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</si>
  <si>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</si>
  <si>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</si>
  <si>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</si>
  <si>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</si>
  <si>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</si>
  <si>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</si>
  <si>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</si>
  <si>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</si>
  <si>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</si>
  <si>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</si>
  <si>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</si>
  <si>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</si>
  <si>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</si>
  <si>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</si>
  <si>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</si>
  <si>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</si>
  <si>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</si>
  <si>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</si>
  <si>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</si>
  <si>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</si>
  <si>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</si>
  <si>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</si>
  <si>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</si>
  <si>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</si>
  <si>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</si>
  <si>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</si>
  <si>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</si>
  <si>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</si>
  <si>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</si>
  <si>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</si>
  <si>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</si>
  <si>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</si>
  <si>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</si>
  <si>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</si>
  <si>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</si>
  <si>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</si>
  <si>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</si>
  <si>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</si>
  <si>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</si>
  <si>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</si>
  <si>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</si>
  <si>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</si>
  <si>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</si>
  <si>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</si>
  <si>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</si>
  <si>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</si>
  <si>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</si>
  <si>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</si>
  <si>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</si>
  <si>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</si>
  <si>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</si>
  <si>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</si>
  <si>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</si>
  <si>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</si>
  <si>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</si>
  <si>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</si>
  <si>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</si>
  <si>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</si>
  <si>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</si>
  <si>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</si>
  <si>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</si>
  <si>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</si>
  <si>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</si>
  <si>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</si>
  <si>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</si>
  <si>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</si>
  <si>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</si>
  <si>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</si>
  <si>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</si>
  <si>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</si>
  <si>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</si>
  <si>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</si>
  <si>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</si>
  <si>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</si>
  <si>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</si>
  <si>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</si>
  <si>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</si>
  <si>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</si>
  <si>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</si>
  <si>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</si>
  <si>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</si>
  <si>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</si>
  <si>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</si>
  <si>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</si>
  <si>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</si>
  <si>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</si>
  <si>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</si>
  <si>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</si>
  <si>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</si>
  <si>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</si>
  <si>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</si>
  <si>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</si>
  <si>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</si>
  <si>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</si>
  <si>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</si>
  <si>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</si>
  <si>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</si>
  <si>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</si>
  <si>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</si>
  <si>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</si>
  <si>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</si>
  <si>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</si>
  <si>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</si>
  <si>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</si>
  <si>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</si>
  <si>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</si>
  <si>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</si>
  <si>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</si>
  <si>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</si>
  <si>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</si>
  <si>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</si>
  <si>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</si>
  <si>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</si>
  <si>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</si>
  <si>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</si>
  <si>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</si>
  <si>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</si>
  <si>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</si>
  <si>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</si>
  <si>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</si>
  <si>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</si>
  <si>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</si>
  <si>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</si>
  <si>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</si>
  <si>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</si>
  <si>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</si>
  <si>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</si>
  <si>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</si>
  <si>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</si>
  <si>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</si>
  <si>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</si>
  <si>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</si>
  <si>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</si>
  <si>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</si>
  <si>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</si>
  <si>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</si>
  <si>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</si>
  <si>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</si>
  <si>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</si>
  <si>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</si>
  <si>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</si>
  <si>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</si>
  <si>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</si>
  <si>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</si>
  <si>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</si>
  <si>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</si>
  <si>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</si>
  <si>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</si>
  <si>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</si>
  <si>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</si>
  <si>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</si>
  <si>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</si>
  <si>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</si>
  <si>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</si>
  <si>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</si>
  <si>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</si>
  <si>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</si>
  <si>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</si>
  <si>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</si>
  <si>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</si>
  <si>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</si>
  <si>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</si>
  <si>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</si>
  <si>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</si>
  <si>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</si>
  <si>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</si>
  <si>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</si>
  <si>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</si>
  <si>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</si>
  <si>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</si>
  <si>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</si>
  <si>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</si>
  <si>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</si>
  <si>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</si>
  <si>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</si>
  <si>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</si>
  <si>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</si>
  <si>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</si>
  <si>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</si>
  <si>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</si>
  <si>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</si>
  <si>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</si>
  <si>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</si>
  <si>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</si>
  <si>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</si>
  <si>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</si>
  <si>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</si>
  <si>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</si>
  <si>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</si>
  <si>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</si>
  <si>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</si>
  <si>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</si>
  <si>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</si>
  <si>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</si>
  <si>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</si>
  <si>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</si>
  <si>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</si>
  <si>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</si>
  <si>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</si>
  <si>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</si>
  <si>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</si>
  <si>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</si>
  <si>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</si>
  <si>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</si>
  <si>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</si>
  <si>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</si>
  <si>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</si>
  <si>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</si>
  <si>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</si>
  <si>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</si>
  <si>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</si>
  <si>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</si>
  <si>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</si>
  <si>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</si>
  <si>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</si>
  <si>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</si>
  <si>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</si>
  <si>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</si>
  <si>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</si>
  <si>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</si>
  <si>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</si>
  <si>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</si>
  <si>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</si>
  <si>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</si>
  <si>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</si>
  <si>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</si>
  <si>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</si>
  <si>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</si>
  <si>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</si>
  <si>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</si>
  <si>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</si>
  <si>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</si>
  <si>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</si>
  <si>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</si>
  <si>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</si>
  <si>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</si>
  <si>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</si>
  <si>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</si>
  <si>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</si>
  <si>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</si>
  <si>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</si>
  <si>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</si>
  <si>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</si>
  <si>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</si>
  <si>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</si>
  <si>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</si>
  <si>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</si>
  <si>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</si>
  <si>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</si>
  <si>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</si>
  <si>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</si>
  <si>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</si>
  <si>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</si>
  <si>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</si>
  <si>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</si>
  <si>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</si>
  <si>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</si>
  <si>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</si>
  <si>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</si>
  <si>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</si>
  <si>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</si>
  <si>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</si>
  <si>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</si>
  <si>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</si>
  <si>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</si>
  <si>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</si>
  <si>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</si>
  <si>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</si>
  <si>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</si>
  <si>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</si>
  <si>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</si>
  <si>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</si>
  <si>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</si>
  <si>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</si>
  <si>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</si>
  <si>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</si>
  <si>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</si>
  <si>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</si>
  <si>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</si>
  <si>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</si>
  <si>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</si>
  <si>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</si>
  <si>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</si>
  <si>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</si>
  <si>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</si>
  <si>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</si>
  <si>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</si>
  <si>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</si>
  <si>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</si>
  <si>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</si>
  <si>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</si>
  <si>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</si>
  <si>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</si>
  <si>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</si>
  <si>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</si>
  <si>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</si>
  <si>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</si>
  <si>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</si>
  <si>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</si>
  <si>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</si>
  <si>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</si>
  <si>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</si>
  <si>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</si>
  <si>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</si>
  <si>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</si>
  <si>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</si>
  <si>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</si>
  <si>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</si>
  <si>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</si>
  <si>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</si>
  <si>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</si>
  <si>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</si>
  <si>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</si>
  <si>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</si>
  <si>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</si>
  <si>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</si>
  <si>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</si>
  <si>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</si>
  <si>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</si>
  <si>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</si>
  <si>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</si>
  <si>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</si>
  <si>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</si>
  <si>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</si>
  <si>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</si>
  <si>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</si>
  <si>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</si>
  <si>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</si>
  <si>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</si>
  <si>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</si>
  <si>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</si>
  <si>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</si>
  <si>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</si>
  <si>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</si>
  <si>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</si>
  <si>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</si>
  <si>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</si>
  <si>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</si>
  <si>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</si>
  <si>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</si>
  <si>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</si>
  <si>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</si>
  <si>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</si>
  <si>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</si>
  <si>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</si>
  <si>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</si>
  <si>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</si>
  <si>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</si>
  <si>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</si>
  <si>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</si>
  <si>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</si>
  <si>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</si>
  <si>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</si>
  <si>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</si>
  <si>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</si>
  <si>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</si>
  <si>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</si>
  <si>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</si>
  <si>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</si>
  <si>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</si>
  <si>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</si>
  <si>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</si>
  <si>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</si>
  <si>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</si>
  <si>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</si>
  <si>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</si>
  <si>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</si>
  <si>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</si>
  <si>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</si>
  <si>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</si>
  <si>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</si>
  <si>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</si>
  <si>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</si>
  <si>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</si>
  <si>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</si>
  <si>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</si>
  <si>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</si>
  <si>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</si>
  <si>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</si>
  <si>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</si>
  <si>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</si>
  <si>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</si>
  <si>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</si>
  <si>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</si>
  <si>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</si>
  <si>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</si>
  <si>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</si>
  <si>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</si>
  <si>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</si>
  <si>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</si>
  <si>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</si>
  <si>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</si>
  <si>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</si>
  <si>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</si>
  <si>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</si>
  <si>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</si>
  <si>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</si>
  <si>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</si>
  <si>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</si>
  <si>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</si>
  <si>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</si>
  <si>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</si>
  <si>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</si>
  <si>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</si>
  <si>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</si>
  <si>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</si>
  <si>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</si>
  <si>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</si>
  <si>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</si>
  <si>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</si>
  <si>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</si>
  <si>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</si>
  <si>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</si>
  <si>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</si>
  <si>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</si>
  <si>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</si>
  <si>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</si>
  <si>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</si>
  <si>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</si>
  <si>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</si>
  <si>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</si>
  <si>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</si>
  <si>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</si>
  <si>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</si>
  <si>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</si>
  <si>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</si>
  <si>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</si>
  <si>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</si>
  <si>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</si>
  <si>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</si>
  <si>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</si>
  <si>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</si>
  <si>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</si>
  <si>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</si>
  <si>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</si>
  <si>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</si>
  <si>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</si>
  <si>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</si>
  <si>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</si>
  <si>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</si>
  <si>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</si>
  <si>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</si>
  <si>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</si>
  <si>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</si>
  <si>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</si>
  <si>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</si>
  <si>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</si>
  <si>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</si>
  <si>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</si>
  <si>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</si>
  <si>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</si>
  <si>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</si>
  <si>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</si>
  <si>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</si>
  <si>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</si>
  <si>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</si>
  <si>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</si>
  <si>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</si>
  <si>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</si>
  <si>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</si>
  <si>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</si>
  <si>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</si>
  <si>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</si>
  <si>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</si>
  <si>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</si>
  <si>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</si>
  <si>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</si>
  <si>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</si>
  <si>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</si>
  <si>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</si>
  <si>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</si>
  <si>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</si>
  <si>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</si>
  <si>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</si>
  <si>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</si>
  <si>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</si>
  <si>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</si>
  <si>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</si>
  <si>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</si>
  <si>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</si>
  <si>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</si>
  <si>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</si>
  <si>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</si>
  <si>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</si>
  <si>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</si>
  <si>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</si>
  <si>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</si>
  <si>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</si>
  <si>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</si>
  <si>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</si>
  <si>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</si>
  <si>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</si>
  <si>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</si>
  <si>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</si>
  <si>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</si>
  <si>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</si>
  <si>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</si>
  <si>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</si>
  <si>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</si>
  <si>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</si>
  <si>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</si>
  <si>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</si>
  <si>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</si>
  <si>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</si>
  <si>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</si>
  <si>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</si>
  <si>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</si>
  <si>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</si>
  <si>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</si>
  <si>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</si>
  <si>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</si>
  <si>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</si>
  <si>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</si>
  <si>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</si>
  <si>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</si>
  <si>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</si>
  <si>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</si>
  <si>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</si>
  <si>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</si>
  <si>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</si>
  <si>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</si>
  <si>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</si>
  <si>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</si>
  <si>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</si>
  <si>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</si>
  <si>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</si>
  <si>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</si>
  <si>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</si>
  <si>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</si>
  <si>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</si>
  <si>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</si>
  <si>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</si>
  <si>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</si>
  <si>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</si>
  <si>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</si>
  <si>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</si>
  <si>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</si>
  <si>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</si>
  <si>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</si>
  <si>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</si>
  <si>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</si>
  <si>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</si>
  <si>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</si>
  <si>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</si>
  <si>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</si>
  <si>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</si>
  <si>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</si>
  <si>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</si>
  <si>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</si>
  <si>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</si>
  <si>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</si>
  <si>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</si>
  <si>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</si>
  <si>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</si>
  <si>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</si>
  <si>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</si>
  <si>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</si>
  <si>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</si>
  <si>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</si>
  <si>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</si>
  <si>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</si>
  <si>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</si>
  <si>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</si>
  <si>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</si>
  <si>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</si>
  <si>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</si>
  <si>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</si>
  <si>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</si>
  <si>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</si>
  <si>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</si>
  <si>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</si>
  <si>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</si>
  <si>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</si>
  <si>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</si>
  <si>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</si>
  <si>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</si>
  <si>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</si>
  <si>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</si>
  <si>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</si>
  <si>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</si>
  <si>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</si>
  <si>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</si>
  <si>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</si>
  <si>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</si>
  <si>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</si>
  <si>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</si>
  <si>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</si>
  <si>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</si>
  <si>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</si>
  <si>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</si>
  <si>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</si>
  <si>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</si>
  <si>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</si>
  <si>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</si>
  <si>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</si>
  <si>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</si>
  <si>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</si>
  <si>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</si>
  <si>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</si>
  <si>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</si>
  <si>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</si>
  <si>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</si>
  <si>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</si>
  <si>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</si>
  <si>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</si>
  <si>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</si>
  <si>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</si>
  <si>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</si>
  <si>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</si>
  <si>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</si>
  <si>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</si>
  <si>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</si>
  <si>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</si>
  <si>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</si>
  <si>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</si>
  <si>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</si>
  <si>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</si>
  <si>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</si>
  <si>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</si>
  <si>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</si>
  <si>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</si>
  <si>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</si>
  <si>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</si>
  <si>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</si>
  <si>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</si>
  <si>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</si>
  <si>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</si>
  <si>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</si>
  <si>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</si>
  <si>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</si>
  <si>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</si>
  <si>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</si>
  <si>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</si>
  <si>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</si>
  <si>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</si>
  <si>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</si>
  <si>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</si>
  <si>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</si>
  <si>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</si>
  <si>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</si>
  <si>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</si>
  <si>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</si>
  <si>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</si>
  <si>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</si>
  <si>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</si>
  <si>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</si>
  <si>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</si>
  <si>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</si>
  <si>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</si>
  <si>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</si>
  <si>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</si>
  <si>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</si>
  <si>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</si>
  <si>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</si>
  <si>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</si>
  <si>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</si>
  <si>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</si>
  <si>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</si>
  <si>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</si>
  <si>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</si>
  <si>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</si>
  <si>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</si>
  <si>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</si>
  <si>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</si>
  <si>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</si>
  <si>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</si>
  <si>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</si>
  <si>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</si>
  <si>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</si>
  <si>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</si>
  <si>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</si>
  <si>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</si>
  <si>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</si>
  <si>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</si>
  <si>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</si>
  <si>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</si>
  <si>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</si>
  <si>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</si>
  <si>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</si>
  <si>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</si>
  <si>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</si>
  <si>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</si>
  <si>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</si>
  <si>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</si>
  <si>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</si>
  <si>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</si>
  <si>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</si>
  <si>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</si>
  <si>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</si>
  <si>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</si>
  <si>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</si>
  <si>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</si>
  <si>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</si>
  <si>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</si>
  <si>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</si>
  <si>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</si>
  <si>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</si>
  <si>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</si>
  <si>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</si>
  <si>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</si>
  <si>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</si>
  <si>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</si>
  <si>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</si>
  <si>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</si>
  <si>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</si>
  <si>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</si>
  <si>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</si>
  <si>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</si>
  <si>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</si>
  <si>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</si>
  <si>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</si>
  <si>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</si>
  <si>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</si>
  <si>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</si>
  <si>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</si>
  <si>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</si>
  <si>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</si>
  <si>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</si>
  <si>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</si>
  <si>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</si>
  <si>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</si>
  <si>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</si>
  <si>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</si>
  <si>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</si>
  <si>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</si>
  <si>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</si>
  <si>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</si>
  <si>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</si>
  <si>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</si>
  <si>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</si>
  <si>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</si>
  <si>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</si>
  <si>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</si>
  <si>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</si>
  <si>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</si>
  <si>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</si>
  <si>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</si>
  <si>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</si>
  <si>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</si>
  <si>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</si>
  <si>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</si>
  <si>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</si>
  <si>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</si>
  <si>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</si>
  <si>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</si>
  <si>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</si>
  <si>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</si>
  <si>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</si>
  <si>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</si>
  <si>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</si>
  <si>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</si>
  <si>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</si>
  <si>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</si>
  <si>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</si>
  <si>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</si>
  <si>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</si>
  <si>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</si>
  <si>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</si>
  <si>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</si>
  <si>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</si>
  <si>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</si>
  <si>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</si>
  <si>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</si>
  <si>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</si>
  <si>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</si>
  <si>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</si>
  <si>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</si>
  <si>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</si>
  <si>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</si>
  <si>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</si>
  <si>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</si>
  <si>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</si>
  <si>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</si>
  <si>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</si>
  <si>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</si>
  <si>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</si>
  <si>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</si>
  <si>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</si>
  <si>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</si>
  <si>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</si>
  <si>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</si>
  <si>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</si>
  <si>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</si>
  <si>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</si>
  <si>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</si>
  <si>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</si>
  <si>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</si>
  <si>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</si>
  <si>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</si>
  <si>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</si>
  <si>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</si>
  <si>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</si>
  <si>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</si>
  <si>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</si>
  <si>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</si>
  <si>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</si>
  <si>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</si>
  <si>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</si>
  <si>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</si>
  <si>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</si>
  <si>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</si>
  <si>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</si>
  <si>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</si>
  <si>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</si>
  <si>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</si>
  <si>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</si>
  <si>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</si>
  <si>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</si>
  <si>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</si>
  <si>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</si>
  <si>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</si>
  <si>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</si>
  <si>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</si>
  <si>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</si>
  <si>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</si>
  <si>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</si>
  <si>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</si>
  <si>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</si>
  <si>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</si>
  <si>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</si>
  <si>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</si>
  <si>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</si>
  <si>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</si>
  <si>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</si>
  <si>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</si>
  <si>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</si>
  <si>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</si>
  <si>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</si>
  <si>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</si>
  <si>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</si>
  <si>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</si>
  <si>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</si>
  <si>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</si>
  <si>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</si>
  <si>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</si>
  <si>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</si>
  <si>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</si>
  <si>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</si>
  <si>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</si>
  <si>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</si>
  <si>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</si>
  <si>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</si>
  <si>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</si>
  <si>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</si>
  <si>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</si>
  <si>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</si>
  <si>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</si>
  <si>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</si>
  <si>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</si>
  <si>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</si>
  <si>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</si>
  <si>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</si>
  <si>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</si>
  <si>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</si>
  <si>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</si>
  <si>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</si>
  <si>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</si>
  <si>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</si>
  <si>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</si>
  <si>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</si>
  <si>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</si>
  <si>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</si>
  <si>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</si>
  <si>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</si>
  <si>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</si>
  <si>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</si>
  <si>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</si>
  <si>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</si>
  <si>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</si>
  <si>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</si>
  <si>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</si>
  <si>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</si>
  <si>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</si>
  <si>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</si>
  <si>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</si>
  <si>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</si>
  <si>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</si>
  <si>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</si>
  <si>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</si>
  <si>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</si>
  <si>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</si>
  <si>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</si>
  <si>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</si>
  <si>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</si>
  <si>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</si>
  <si>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</si>
  <si>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</si>
  <si>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</si>
  <si>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</si>
  <si>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</si>
  <si>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</si>
  <si>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</si>
  <si>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</si>
  <si>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</si>
  <si>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</si>
  <si>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</si>
  <si>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</si>
  <si>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</si>
  <si>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</si>
  <si>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</si>
  <si>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</si>
  <si>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</si>
  <si>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</si>
  <si>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</si>
  <si>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</si>
  <si>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</si>
  <si>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</si>
  <si>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</si>
  <si>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</si>
  <si>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</si>
  <si>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</si>
  <si>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</si>
  <si>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</si>
  <si>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</si>
  <si>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</si>
  <si>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</si>
  <si>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</si>
  <si>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</si>
  <si>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</si>
  <si>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</si>
  <si>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</si>
  <si>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</si>
  <si>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</si>
  <si>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</si>
  <si>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</si>
  <si>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</si>
  <si>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</si>
  <si>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</si>
  <si>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</si>
  <si>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</si>
  <si>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</si>
  <si>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</si>
  <si>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</si>
  <si>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</si>
  <si>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</si>
  <si>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</si>
  <si>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</si>
  <si>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</si>
  <si>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</si>
  <si>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</si>
  <si>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</si>
  <si>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</si>
  <si>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</si>
  <si>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</si>
  <si>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</si>
  <si>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</si>
  <si>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</si>
  <si>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</si>
  <si>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</si>
  <si>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</si>
  <si>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</si>
  <si>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</si>
  <si>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</si>
  <si>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</si>
  <si>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</si>
  <si>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</si>
  <si>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</si>
  <si>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</si>
  <si>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</si>
  <si>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</si>
  <si>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</si>
  <si>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</si>
  <si>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</si>
  <si>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</si>
  <si>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</si>
  <si>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</si>
  <si>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</si>
  <si>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</si>
  <si>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</si>
  <si>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</si>
  <si>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</si>
  <si>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</si>
  <si>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</si>
  <si>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</si>
  <si>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</si>
  <si>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</si>
  <si>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</si>
  <si>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</si>
  <si>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</si>
  <si>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</si>
  <si>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</si>
  <si>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</si>
  <si>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</si>
  <si>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</si>
  <si>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</si>
  <si>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</si>
  <si>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</si>
  <si>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</si>
  <si>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</si>
  <si>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</si>
  <si>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</si>
  <si>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</si>
  <si>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</si>
  <si>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</si>
  <si>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</si>
  <si>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</si>
  <si>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</si>
  <si>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</si>
  <si>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</si>
  <si>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</si>
  <si>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</si>
  <si>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</si>
  <si>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</si>
  <si>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</si>
  <si>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</si>
  <si>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</si>
  <si>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</si>
  <si>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</si>
  <si>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</si>
  <si>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</si>
  <si>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</si>
  <si>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</si>
  <si>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</si>
  <si>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</si>
  <si>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</si>
  <si>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</si>
  <si>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</si>
  <si>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</si>
  <si>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</si>
  <si>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</si>
  <si>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</si>
  <si>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</si>
  <si>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</si>
  <si>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</si>
  <si>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</si>
  <si>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</si>
  <si>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</si>
  <si>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</si>
  <si>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</si>
  <si>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</si>
  <si>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</si>
  <si>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</si>
  <si>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</si>
  <si>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</si>
  <si>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</si>
  <si>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</si>
  <si>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</si>
  <si>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</si>
  <si>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</si>
  <si>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</si>
  <si>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</si>
  <si>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</si>
  <si>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</si>
  <si>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</si>
  <si>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</si>
  <si>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</si>
  <si>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</si>
  <si>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</si>
  <si>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</si>
  <si>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</si>
  <si>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</si>
  <si>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</si>
  <si>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</si>
  <si>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</si>
  <si>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</si>
  <si>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</si>
  <si>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</si>
  <si>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</si>
  <si>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</si>
  <si>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</si>
  <si>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</si>
  <si>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</si>
  <si>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</si>
  <si>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</si>
  <si>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</si>
  <si>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</si>
  <si>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</si>
  <si>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</si>
  <si>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</si>
  <si>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</si>
  <si>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</si>
  <si>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</si>
  <si>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</si>
  <si>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</si>
  <si>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</si>
  <si>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</si>
  <si>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</si>
  <si>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</si>
  <si>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</si>
  <si>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</si>
  <si>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</si>
  <si>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</si>
  <si>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</si>
  <si>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</si>
  <si>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</si>
  <si>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</si>
  <si>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</si>
  <si>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</si>
  <si>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</si>
  <si>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</si>
  <si>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</si>
  <si>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</si>
  <si>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</si>
  <si>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</si>
  <si>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</si>
  <si>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</si>
  <si>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</si>
  <si>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</si>
  <si>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</si>
  <si>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</si>
  <si>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</si>
  <si>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</si>
  <si>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</si>
  <si>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</si>
  <si>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</si>
  <si>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</si>
  <si>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</si>
  <si>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</si>
  <si>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</si>
  <si>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</si>
  <si>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</si>
  <si>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</si>
  <si>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</si>
  <si>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</si>
  <si>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</si>
  <si>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</si>
  <si>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</si>
  <si>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</si>
  <si>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</si>
  <si>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</si>
  <si>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</si>
  <si>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</si>
  <si>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</si>
  <si>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</si>
  <si>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</si>
  <si>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</si>
  <si>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</si>
  <si>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</si>
  <si>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</si>
  <si>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</si>
  <si>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</si>
  <si>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</si>
  <si>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</si>
  <si>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</si>
  <si>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</si>
  <si>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</si>
  <si>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</si>
  <si>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</si>
  <si>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</si>
  <si>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</si>
  <si>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</si>
  <si>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</si>
  <si>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</si>
  <si>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</si>
  <si>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</si>
  <si>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</si>
  <si>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</si>
  <si>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</si>
  <si>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</si>
  <si>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</si>
  <si>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</si>
  <si>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</si>
  <si>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</si>
  <si>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</si>
  <si>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</si>
  <si>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</si>
  <si>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</si>
  <si>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</si>
  <si>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</si>
  <si>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</si>
  <si>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</si>
  <si>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</si>
  <si>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</si>
  <si>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</si>
  <si>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</si>
  <si>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</si>
  <si>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</si>
  <si>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</si>
  <si>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</si>
  <si>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</si>
  <si>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</si>
  <si>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</si>
  <si>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</si>
  <si>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</si>
  <si>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</si>
  <si>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</si>
  <si>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</si>
  <si>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</si>
  <si>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</si>
  <si>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</si>
  <si>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</si>
  <si>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</si>
  <si>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</si>
  <si>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</si>
  <si>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</si>
  <si>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</si>
  <si>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</si>
  <si>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</si>
  <si>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</si>
  <si>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</si>
  <si>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</si>
  <si>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</si>
  <si>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</si>
  <si>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</si>
  <si>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</si>
  <si>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</si>
  <si>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</si>
  <si>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</si>
  <si>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</si>
  <si>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</si>
  <si>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</si>
  <si>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</si>
  <si>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</si>
  <si>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</si>
  <si>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</si>
  <si>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</si>
  <si>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</si>
  <si>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</si>
  <si>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</si>
  <si>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</si>
  <si>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</si>
  <si>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</si>
  <si>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</si>
  <si>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</si>
  <si>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</si>
  <si>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</si>
  <si>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</si>
  <si>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</si>
  <si>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</si>
  <si>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</si>
  <si>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</si>
  <si>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</si>
  <si>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</si>
  <si>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</si>
  <si>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</si>
  <si>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</si>
  <si>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</si>
  <si>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</si>
  <si>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</si>
  <si>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</si>
  <si>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</si>
  <si>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</si>
  <si>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</si>
  <si>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</si>
  <si>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</si>
  <si>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</si>
  <si>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</si>
  <si>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</si>
  <si>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</si>
  <si>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</si>
  <si>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</si>
  <si>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</si>
  <si>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</si>
  <si>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</si>
  <si>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</si>
  <si>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</si>
  <si>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</si>
  <si>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</si>
  <si>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</si>
  <si>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</si>
  <si>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</si>
  <si>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</si>
  <si>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</si>
  <si>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</si>
  <si>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</si>
  <si>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</si>
  <si>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</si>
  <si>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</si>
  <si>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</si>
  <si>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</si>
  <si>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</si>
  <si>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</si>
  <si>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</si>
  <si>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</si>
  <si>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</si>
  <si>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</si>
  <si>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</si>
  <si>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</si>
  <si>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</si>
  <si>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</si>
  <si>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</si>
  <si>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</si>
  <si>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</si>
  <si>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</si>
  <si>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</si>
  <si>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</si>
  <si>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</si>
  <si>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</si>
  <si>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</si>
  <si>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</si>
  <si>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</si>
  <si>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</si>
  <si>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</si>
  <si>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</si>
  <si>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</si>
  <si>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</si>
  <si>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</si>
  <si>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</si>
  <si>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</si>
  <si>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</si>
  <si>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</si>
  <si>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</si>
  <si>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</si>
  <si>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</si>
  <si>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</si>
  <si>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</si>
  <si>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</si>
  <si>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</si>
  <si>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</si>
  <si>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</si>
  <si>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</si>
  <si>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</si>
  <si>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</si>
  <si>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</si>
  <si>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</si>
  <si>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</si>
  <si>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</si>
  <si>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</si>
  <si>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</si>
  <si>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</si>
  <si>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</si>
  <si>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</si>
  <si>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</si>
  <si>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</si>
  <si>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</si>
  <si>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</si>
  <si>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</si>
  <si>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</si>
  <si>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</si>
  <si>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</si>
  <si>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</si>
  <si>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</si>
  <si>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</si>
  <si>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</si>
  <si>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</si>
  <si>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</si>
  <si>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</si>
  <si>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</si>
  <si>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</si>
  <si>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</si>
  <si>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</si>
  <si>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</si>
  <si>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</si>
  <si>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</si>
  <si>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</si>
  <si>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</si>
  <si>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</si>
  <si>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</si>
  <si>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</si>
  <si>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</si>
  <si>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</si>
  <si>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</si>
  <si>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</si>
  <si>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</si>
  <si>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</si>
  <si>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</si>
  <si>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</si>
  <si>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</si>
  <si>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</si>
  <si>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</si>
  <si>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</si>
  <si>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</si>
  <si>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</si>
  <si>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</si>
  <si>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</si>
  <si>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</si>
  <si>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</si>
  <si>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</si>
  <si>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</si>
  <si>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</si>
  <si>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</si>
  <si>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</si>
  <si>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</si>
  <si>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</si>
  <si>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</si>
  <si>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</si>
  <si>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</si>
  <si>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</si>
  <si>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</si>
  <si>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</si>
  <si>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</si>
  <si>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</si>
  <si>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</si>
  <si>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</si>
  <si>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</si>
  <si>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</si>
  <si>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</si>
  <si>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</si>
  <si>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</si>
  <si>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</si>
  <si>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</si>
  <si>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</si>
  <si>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</si>
  <si>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</si>
  <si>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</si>
  <si>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</si>
  <si>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</si>
  <si>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</si>
  <si>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</si>
  <si>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</si>
  <si>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</si>
  <si>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</si>
  <si>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</si>
  <si>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</si>
  <si>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</si>
  <si>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</si>
  <si>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</si>
  <si>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</si>
  <si>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</si>
  <si>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</si>
  <si>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</si>
  <si>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</si>
  <si>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</si>
  <si>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</si>
  <si>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</si>
  <si>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</si>
  <si>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</si>
  <si>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</si>
  <si>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</si>
  <si>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</si>
  <si>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</si>
  <si>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</si>
  <si>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</si>
  <si>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</si>
  <si>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</si>
  <si>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</si>
  <si>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</si>
  <si>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</si>
  <si>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</si>
  <si>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</si>
  <si>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</si>
  <si>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</si>
  <si>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</si>
  <si>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</si>
  <si>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</si>
  <si>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</si>
  <si>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</si>
  <si>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</si>
  <si>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</si>
  <si>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</si>
  <si>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</si>
  <si>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</si>
  <si>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</si>
  <si>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</si>
  <si>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</si>
  <si>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</si>
  <si>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</si>
  <si>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</si>
  <si>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</si>
  <si>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</si>
  <si>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</si>
  <si>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</si>
  <si>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</si>
  <si>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</si>
  <si>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</si>
  <si>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</si>
  <si>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</si>
  <si>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</si>
  <si>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</si>
  <si>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</si>
  <si>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</si>
  <si>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</si>
  <si>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</si>
  <si>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</si>
  <si>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</si>
  <si>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</si>
  <si>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</si>
  <si>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</si>
  <si>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</si>
  <si>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</si>
  <si>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</si>
  <si>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</si>
  <si>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</si>
  <si>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</si>
  <si>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</si>
  <si>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</si>
  <si>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</si>
  <si>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</si>
  <si>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</si>
  <si>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</si>
  <si>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</si>
  <si>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</si>
  <si>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</si>
  <si>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</si>
  <si>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</si>
  <si>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</si>
  <si>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</si>
  <si>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</si>
  <si>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</si>
  <si>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</si>
  <si>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</si>
  <si>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</si>
  <si>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</si>
  <si>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</si>
  <si>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</si>
  <si>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</si>
  <si>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</si>
  <si>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</si>
  <si>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</si>
  <si>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</si>
  <si>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</si>
  <si>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</si>
  <si>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</si>
  <si>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</si>
  <si>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</si>
  <si>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</si>
  <si>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</si>
  <si>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</si>
  <si>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</si>
  <si>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</si>
  <si>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</si>
  <si>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</si>
  <si>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</si>
  <si>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</si>
  <si>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</si>
  <si>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</si>
  <si>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</si>
  <si>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</si>
  <si>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</si>
  <si>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</si>
  <si>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</si>
  <si>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</si>
  <si>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</si>
  <si>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</si>
  <si>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</si>
  <si>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</si>
  <si>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</si>
  <si>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</si>
  <si>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</si>
  <si>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</si>
  <si>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</si>
  <si>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</si>
  <si>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</si>
  <si>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</si>
  <si>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</si>
  <si>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</si>
  <si>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</si>
  <si>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</si>
  <si>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</si>
  <si>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</si>
  <si>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</si>
  <si>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</si>
  <si>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</si>
  <si>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</si>
  <si>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</si>
  <si>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</si>
  <si>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</si>
  <si>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</si>
  <si>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</si>
  <si>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</si>
  <si>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</si>
  <si>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</si>
  <si>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</si>
  <si>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</si>
  <si>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</si>
  <si>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</si>
  <si>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</si>
  <si>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</si>
  <si>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</si>
  <si>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</si>
  <si>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</si>
  <si>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</si>
  <si>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</si>
  <si>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</si>
  <si>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</si>
  <si>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</si>
  <si>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</si>
  <si>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</si>
  <si>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</si>
  <si>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</si>
  <si>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</si>
  <si>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</si>
  <si>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</si>
  <si>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</si>
  <si>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</si>
  <si>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</si>
  <si>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</si>
  <si>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</si>
  <si>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</si>
  <si>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</si>
  <si>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</si>
  <si>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</si>
  <si>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</si>
  <si>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</si>
  <si>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</si>
  <si>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</si>
  <si>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</si>
  <si>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</si>
  <si>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</si>
  <si>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</si>
  <si>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</si>
  <si>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</si>
  <si>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</si>
  <si>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</si>
  <si>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</si>
  <si>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</si>
  <si>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</si>
  <si>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</si>
  <si>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</si>
  <si>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</si>
  <si>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</si>
  <si>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</si>
  <si>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</si>
  <si>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</si>
  <si>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</si>
  <si>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</si>
  <si>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</si>
  <si>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</si>
  <si>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</si>
  <si>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</si>
  <si>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</si>
  <si>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</si>
  <si>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</si>
  <si>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</si>
  <si>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</si>
  <si>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</si>
  <si>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</si>
  <si>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</si>
  <si>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</si>
  <si>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</si>
  <si>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</si>
  <si>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</si>
  <si>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</si>
  <si>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</si>
  <si>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</si>
  <si>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</si>
  <si>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</si>
  <si>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</si>
  <si>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</si>
  <si>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</si>
  <si>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</si>
  <si>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</si>
  <si>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</si>
  <si>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</si>
  <si>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</si>
  <si>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</si>
  <si>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</si>
  <si>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</si>
  <si>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</si>
  <si>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</si>
  <si>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</si>
  <si>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</si>
  <si>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</si>
  <si>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</si>
  <si>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</si>
  <si>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</si>
  <si>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</si>
  <si>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</si>
  <si>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</si>
  <si>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</si>
  <si>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</si>
  <si>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</si>
  <si>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</si>
  <si>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</si>
  <si>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</si>
  <si>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</si>
  <si>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</si>
  <si>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</si>
  <si>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</si>
  <si>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</si>
  <si>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</si>
  <si>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</si>
  <si>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</si>
  <si>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</si>
  <si>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</si>
  <si>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</si>
  <si>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</si>
  <si>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</si>
  <si>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</si>
  <si>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</si>
  <si>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</si>
  <si>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</si>
  <si>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</si>
  <si>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</si>
  <si>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</si>
  <si>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</si>
  <si>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</si>
  <si>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</si>
  <si>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</si>
  <si>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</si>
  <si>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</si>
  <si>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</si>
  <si>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</si>
  <si>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</si>
  <si>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</si>
  <si>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</si>
  <si>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</si>
  <si>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</si>
  <si>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</si>
  <si>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</si>
  <si>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</si>
  <si>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</si>
  <si>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</si>
  <si>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</si>
  <si>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</si>
  <si>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</si>
  <si>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</si>
  <si>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</si>
  <si>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</si>
  <si>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</si>
  <si>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</si>
  <si>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</si>
  <si>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</si>
  <si>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</si>
  <si>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</si>
  <si>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</si>
  <si>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</si>
  <si>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</si>
  <si>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</si>
  <si>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</si>
  <si>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</si>
  <si>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</si>
  <si>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</si>
  <si>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</si>
  <si>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</si>
  <si>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</si>
  <si>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</si>
  <si>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</si>
  <si>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</si>
  <si>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</si>
  <si>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</si>
  <si>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</si>
  <si>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</si>
  <si>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</si>
  <si>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</si>
  <si>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</si>
  <si>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</si>
  <si>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</si>
  <si>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</si>
  <si>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</si>
  <si>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</si>
  <si>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</si>
  <si>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</si>
  <si>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</si>
  <si>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</si>
  <si>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</si>
  <si>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</si>
  <si>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</si>
  <si>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</si>
  <si>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</si>
  <si>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</si>
  <si>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</si>
  <si>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</si>
  <si>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</si>
  <si>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</si>
  <si>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</si>
  <si>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</si>
  <si>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</si>
  <si>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</si>
  <si>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</si>
  <si>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</si>
  <si>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</si>
  <si>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</si>
  <si>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</si>
  <si>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</si>
  <si>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</si>
  <si>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</si>
  <si>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</si>
  <si>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</si>
  <si>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</si>
  <si>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</si>
  <si>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</si>
  <si>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</si>
  <si>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</si>
  <si>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</si>
  <si>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</si>
  <si>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</si>
  <si>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</si>
  <si>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</si>
  <si>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</si>
  <si>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</si>
  <si>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</si>
  <si>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</si>
  <si>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</si>
  <si>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</si>
  <si>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</si>
  <si>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</si>
  <si>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</si>
  <si>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</si>
  <si>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</si>
  <si>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</si>
  <si>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</si>
  <si>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</si>
  <si>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</si>
  <si>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</si>
  <si>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</si>
  <si>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</si>
  <si>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</si>
  <si>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</si>
  <si>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</si>
  <si>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</si>
  <si>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</si>
  <si>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</si>
  <si>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</si>
  <si>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</si>
  <si>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</si>
  <si>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</si>
  <si>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</si>
  <si>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</si>
  <si>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</si>
  <si>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</si>
  <si>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</si>
  <si>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</si>
  <si>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</si>
  <si>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</si>
  <si>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</si>
  <si>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</si>
  <si>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</si>
  <si>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</si>
  <si>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</si>
  <si>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</si>
  <si>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</si>
  <si>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</si>
  <si>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</si>
  <si>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</si>
  <si>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</si>
  <si>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</si>
  <si>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</si>
  <si>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</si>
  <si>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</si>
  <si>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</si>
  <si>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</si>
  <si>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</si>
  <si>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</si>
  <si>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</si>
  <si>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</si>
  <si>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</si>
  <si>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</si>
  <si>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</si>
  <si>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</si>
  <si>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</si>
  <si>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</si>
  <si>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</si>
  <si>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</si>
  <si>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</si>
  <si>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</si>
  <si>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</si>
  <si>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</si>
  <si>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</si>
  <si>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</si>
  <si>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</si>
  <si>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</si>
  <si>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</si>
  <si>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</si>
  <si>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</si>
  <si>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</si>
  <si>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</si>
  <si>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</si>
  <si>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</si>
  <si>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</si>
  <si>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</si>
  <si>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</si>
  <si>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</si>
  <si>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</si>
  <si>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</si>
  <si>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</si>
  <si>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</si>
  <si>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</si>
  <si>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</si>
  <si>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</si>
  <si>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</si>
  <si>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</si>
  <si>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</si>
  <si>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</si>
  <si>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</si>
  <si>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</si>
  <si>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</si>
  <si>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</si>
  <si>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</si>
  <si>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</si>
  <si>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</si>
  <si>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</si>
  <si>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</si>
  <si>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</si>
  <si>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</si>
  <si>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</si>
  <si>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</si>
  <si>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</si>
  <si>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</si>
  <si>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</si>
  <si>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</si>
  <si>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</si>
  <si>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</si>
  <si>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</si>
  <si>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</si>
  <si>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</si>
  <si>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</si>
  <si>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</si>
  <si>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</si>
  <si>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</si>
  <si>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</si>
  <si>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</si>
  <si>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</si>
  <si>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</si>
  <si>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</si>
  <si>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</si>
  <si>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</si>
  <si>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</si>
  <si>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</si>
  <si>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</si>
  <si>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</si>
  <si>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</si>
  <si>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</si>
  <si>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</si>
  <si>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</si>
  <si>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</si>
  <si>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</si>
  <si>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</si>
  <si>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</si>
  <si>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</si>
  <si>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</si>
  <si>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</si>
  <si>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</si>
  <si>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</si>
  <si>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</si>
  <si>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</si>
  <si>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</si>
  <si>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</si>
  <si>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</si>
  <si>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</si>
  <si>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</si>
  <si>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</si>
  <si>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</si>
  <si>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</si>
  <si>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</si>
  <si>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</si>
  <si>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</si>
  <si>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</si>
  <si>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</si>
  <si>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</si>
  <si>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</si>
  <si>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</si>
  <si>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</si>
  <si>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</si>
  <si>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</si>
  <si>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</si>
  <si>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</si>
  <si>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</si>
  <si>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</si>
  <si>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</si>
  <si>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</si>
  <si>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</si>
  <si>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</si>
  <si>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</si>
  <si>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</si>
  <si>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</si>
  <si>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</si>
  <si>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</si>
  <si>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</si>
  <si>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</si>
  <si>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</si>
  <si>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</si>
  <si>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</si>
  <si>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</si>
  <si>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</si>
  <si>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</si>
  <si>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</si>
  <si>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</si>
  <si>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</si>
  <si>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</si>
  <si>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</si>
  <si>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</si>
  <si>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</si>
  <si>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</si>
  <si>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</si>
  <si>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</si>
  <si>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</si>
  <si>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</si>
  <si>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</si>
  <si>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</si>
  <si>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</si>
  <si>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</si>
  <si>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</si>
  <si>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</si>
  <si>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</si>
  <si>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</si>
  <si>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</si>
  <si>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</si>
  <si>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</si>
  <si>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</si>
  <si>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</si>
  <si>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</si>
  <si>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</si>
  <si>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</si>
  <si>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</si>
  <si>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</si>
  <si>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</si>
  <si>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</si>
  <si>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</si>
  <si>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</si>
  <si>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</si>
  <si>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</si>
  <si>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</si>
  <si>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</si>
  <si>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</si>
  <si>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</si>
  <si>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</si>
  <si>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</si>
  <si>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</si>
  <si>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</si>
  <si>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</si>
  <si>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</si>
  <si>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</si>
  <si>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</si>
  <si>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</si>
  <si>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</si>
  <si>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</si>
  <si>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</si>
  <si>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</si>
  <si>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</si>
  <si>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</si>
  <si>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</si>
  <si>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</si>
  <si>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</si>
  <si>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</si>
  <si>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</si>
  <si>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</si>
  <si>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</si>
  <si>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</si>
  <si>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</si>
  <si>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</si>
  <si>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</si>
  <si>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</si>
  <si>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</si>
  <si>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</si>
  <si>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</si>
  <si>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</si>
  <si>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</si>
  <si>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</si>
  <si>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</si>
  <si>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</si>
  <si>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</si>
  <si>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</si>
  <si>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</si>
  <si>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</si>
  <si>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</si>
  <si>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</si>
  <si>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</si>
  <si>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</si>
  <si>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</si>
  <si>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</si>
  <si>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</si>
  <si>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</si>
  <si>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</si>
  <si>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</si>
  <si>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</si>
  <si>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</si>
  <si>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</si>
  <si>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</si>
  <si>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</si>
  <si>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</si>
  <si>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</si>
  <si>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</si>
  <si>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</si>
  <si>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</si>
  <si>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</si>
  <si>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</si>
  <si>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</si>
  <si>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</si>
  <si>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</si>
  <si>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</si>
  <si>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</si>
  <si>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</si>
  <si>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</si>
  <si>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</si>
  <si>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</si>
  <si>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</si>
  <si>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</si>
  <si>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</si>
  <si>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</si>
  <si>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</si>
  <si>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</si>
  <si>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</si>
  <si>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</si>
  <si>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</si>
  <si>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</si>
  <si>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</si>
  <si>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</si>
  <si>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</si>
  <si>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</si>
  <si>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</si>
  <si>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</si>
  <si>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</si>
  <si>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</si>
  <si>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</si>
  <si>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</si>
  <si>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</si>
  <si>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</si>
  <si>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</si>
  <si>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</si>
  <si>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</si>
  <si>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</si>
  <si>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</si>
  <si>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</si>
  <si>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</si>
  <si>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</si>
  <si>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</si>
  <si>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</si>
  <si>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</si>
  <si>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</si>
  <si>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</si>
  <si>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</si>
  <si>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</si>
  <si>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</si>
  <si>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</si>
  <si>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</si>
  <si>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</si>
  <si>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</si>
  <si>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</si>
  <si>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</si>
  <si>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</si>
  <si>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</si>
  <si>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</si>
  <si>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</si>
  <si>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</si>
  <si>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</si>
  <si>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</si>
  <si>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</si>
  <si>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</si>
  <si>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</si>
  <si>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</si>
  <si>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</si>
  <si>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</si>
  <si>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</si>
  <si>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</si>
  <si>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</si>
  <si>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</si>
  <si>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</si>
  <si>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</si>
  <si>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</si>
  <si>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</si>
  <si>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</si>
  <si>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</si>
  <si>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</si>
  <si>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</si>
  <si>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</si>
  <si>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</si>
  <si>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</si>
  <si>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</si>
  <si>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</si>
  <si>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</si>
  <si>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</si>
  <si>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</si>
  <si>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</si>
  <si>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</si>
  <si>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</si>
  <si>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</si>
  <si>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</si>
  <si>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</si>
  <si>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</si>
  <si>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</si>
  <si>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</si>
  <si>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</si>
  <si>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</si>
  <si>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</si>
  <si>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</si>
  <si>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</si>
  <si>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</si>
  <si>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</si>
  <si>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</si>
  <si>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</si>
  <si>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</si>
  <si>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</si>
  <si>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</si>
  <si>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</si>
  <si>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</si>
  <si>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</si>
  <si>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</si>
  <si>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</si>
  <si>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</si>
  <si>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</si>
  <si>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</si>
  <si>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</si>
  <si>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</si>
  <si>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</si>
  <si>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</si>
  <si>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</si>
  <si>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</si>
  <si>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</si>
  <si>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</si>
  <si>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</si>
  <si>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</si>
  <si>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</si>
  <si>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</si>
  <si>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</si>
  <si>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</si>
  <si>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</si>
  <si>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</si>
  <si>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</si>
  <si>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</si>
  <si>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</si>
  <si>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</si>
  <si>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</si>
  <si>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</si>
  <si>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</si>
  <si>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</si>
  <si>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</si>
  <si>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</si>
  <si>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</si>
  <si>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</si>
  <si>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</si>
  <si>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</si>
  <si>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</si>
  <si>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</si>
  <si>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</si>
  <si>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</si>
  <si>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</si>
  <si>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</si>
  <si>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</si>
  <si>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</si>
  <si>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</si>
  <si>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</si>
  <si>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</si>
  <si>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</si>
  <si>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</si>
  <si>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</si>
  <si>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</si>
  <si>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</si>
  <si>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</si>
  <si>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</si>
  <si>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</si>
  <si>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</si>
  <si>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</si>
  <si>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</si>
  <si>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</si>
  <si>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</si>
  <si>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</si>
  <si>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</si>
  <si>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</si>
  <si>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</si>
  <si>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</si>
  <si>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</si>
  <si>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</si>
  <si>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</si>
  <si>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</si>
  <si>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</si>
  <si>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</si>
  <si>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</si>
  <si>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</si>
  <si>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</si>
  <si>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</si>
  <si>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</si>
  <si>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</si>
  <si>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</si>
  <si>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</si>
  <si>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</si>
  <si>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</si>
  <si>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</si>
  <si>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</si>
  <si>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</si>
  <si>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</si>
  <si>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</si>
  <si>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</si>
  <si>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</si>
  <si>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</si>
  <si>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</si>
  <si>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</si>
  <si>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</si>
  <si>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</si>
  <si>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</si>
  <si>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</si>
  <si>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</si>
  <si>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</si>
  <si>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</si>
  <si>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</si>
  <si>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</si>
  <si>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</si>
  <si>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</si>
  <si>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</si>
  <si>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</si>
  <si>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</si>
  <si>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</si>
  <si>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</si>
  <si>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</si>
  <si>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</si>
  <si>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</si>
  <si>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</si>
  <si>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</si>
  <si>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</si>
  <si>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</si>
  <si>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</si>
  <si>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</si>
  <si>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</si>
  <si>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</si>
  <si>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</si>
  <si>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</si>
  <si>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</si>
  <si>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</si>
  <si>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</si>
  <si>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</si>
  <si>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</si>
  <si>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</si>
  <si>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</si>
  <si>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</si>
  <si>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</si>
  <si>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</si>
  <si>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</si>
  <si>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</si>
  <si>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</si>
  <si>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</si>
  <si>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</si>
  <si>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</si>
  <si>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</si>
  <si>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</si>
  <si>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</si>
  <si>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</si>
  <si>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</si>
  <si>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</si>
  <si>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</si>
  <si>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</si>
  <si>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</si>
  <si>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</si>
  <si>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</si>
  <si>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</si>
  <si>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</si>
  <si>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</si>
  <si>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</si>
  <si>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</si>
  <si>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</si>
  <si>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</si>
  <si>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</si>
  <si>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</si>
  <si>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</si>
  <si>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</si>
  <si>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</si>
  <si>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</si>
  <si>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</si>
  <si>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</si>
  <si>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</si>
  <si>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</si>
  <si>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</si>
  <si>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</si>
  <si>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</si>
  <si>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</si>
  <si>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</si>
  <si>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</si>
  <si>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</si>
  <si>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</si>
  <si>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</si>
  <si>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</si>
  <si>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</si>
  <si>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</si>
  <si>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</si>
  <si>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</si>
  <si>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</si>
  <si>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</si>
  <si>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</si>
  <si>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</si>
  <si>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</si>
  <si>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</si>
  <si>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</si>
  <si>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</si>
  <si>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</si>
  <si>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</si>
  <si>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</si>
  <si>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</si>
  <si>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</si>
  <si>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</si>
  <si>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</si>
  <si>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</si>
  <si>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</si>
  <si>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</si>
  <si>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</si>
  <si>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</si>
  <si>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</si>
  <si>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</si>
  <si>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</si>
  <si>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</si>
  <si>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</si>
  <si>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</si>
  <si>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</si>
  <si>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</si>
  <si>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</si>
  <si>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</si>
  <si>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</si>
  <si>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</si>
  <si>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</si>
  <si>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</si>
  <si>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</si>
  <si>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</si>
  <si>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</si>
  <si>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</si>
  <si>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</si>
  <si>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</si>
  <si>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</si>
  <si>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</si>
  <si>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</si>
  <si>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</si>
  <si>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</si>
  <si>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</si>
  <si>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</si>
  <si>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</si>
  <si>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</si>
  <si>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</si>
  <si>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</si>
  <si>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</si>
  <si>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</si>
  <si>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</si>
  <si>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</si>
  <si>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</si>
  <si>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</si>
  <si>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</si>
  <si>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</si>
  <si>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</si>
  <si>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</si>
  <si>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</si>
  <si>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</si>
  <si>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</si>
  <si>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</si>
  <si>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</si>
  <si>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</si>
  <si>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</si>
  <si>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</si>
  <si>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</si>
  <si>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</si>
  <si>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</si>
  <si>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</si>
  <si>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</si>
  <si>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</si>
  <si>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</si>
  <si>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</si>
  <si>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</si>
  <si>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</si>
  <si>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</si>
  <si>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</si>
  <si>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</si>
  <si>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</si>
  <si>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</si>
  <si>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</si>
  <si>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</si>
  <si>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</si>
  <si>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</si>
  <si>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</si>
  <si>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</si>
  <si>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</si>
  <si>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</si>
  <si>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</si>
  <si>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</si>
  <si>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</si>
  <si>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</si>
  <si>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</si>
  <si>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</si>
  <si>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</si>
  <si>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</si>
  <si>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</si>
  <si>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</si>
  <si>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</si>
  <si>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</si>
  <si>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</si>
  <si>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</si>
  <si>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</si>
  <si>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</si>
  <si>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</si>
  <si>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</si>
  <si>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</si>
  <si>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</si>
  <si>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</si>
  <si>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</si>
  <si>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</si>
  <si>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</si>
  <si>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</si>
  <si>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</si>
  <si>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</si>
  <si>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</si>
  <si>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</si>
  <si>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</si>
  <si>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</si>
  <si>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</si>
  <si>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</si>
  <si>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</si>
  <si>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</si>
  <si>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</si>
  <si>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</si>
  <si>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</si>
  <si>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</si>
  <si>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</si>
  <si>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</si>
  <si>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</si>
  <si>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</si>
  <si>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</si>
  <si>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</si>
  <si>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</si>
  <si>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</si>
  <si>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</si>
  <si>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</si>
  <si>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</si>
  <si>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</si>
  <si>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</si>
  <si>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</si>
  <si>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</si>
  <si>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</si>
  <si>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</si>
  <si>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</si>
  <si>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</si>
  <si>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</si>
  <si>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</si>
  <si>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</si>
  <si>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</si>
  <si>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</si>
  <si>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</si>
  <si>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</si>
  <si>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</si>
  <si>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</si>
  <si>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</si>
  <si>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</si>
  <si>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</si>
  <si>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</si>
  <si>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</si>
  <si>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</si>
  <si>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</si>
  <si>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</si>
  <si>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</si>
  <si>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</si>
  <si>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</si>
  <si>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</si>
  <si>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</si>
  <si>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</si>
  <si>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</si>
  <si>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</si>
  <si>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</si>
  <si>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</si>
  <si>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</si>
  <si>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</si>
  <si>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</si>
  <si>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</si>
  <si>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</si>
  <si>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</si>
  <si>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</si>
  <si>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</si>
  <si>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</si>
  <si>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</si>
  <si>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</si>
  <si>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</si>
  <si>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</si>
  <si>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</si>
  <si>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</si>
  <si>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</si>
  <si>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</si>
  <si>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</si>
  <si>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</si>
  <si>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</si>
  <si>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</si>
  <si>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</si>
  <si>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</si>
  <si>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</si>
  <si>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</si>
  <si>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</si>
  <si>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</si>
  <si>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</si>
  <si>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</si>
  <si>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</si>
  <si>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</si>
  <si>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</si>
  <si>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</si>
  <si>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</si>
  <si>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</si>
  <si>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</si>
  <si>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</si>
  <si>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</si>
  <si>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</si>
  <si>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</si>
  <si>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</si>
  <si>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</si>
  <si>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</si>
  <si>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</si>
  <si>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</si>
  <si>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</si>
  <si>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</si>
  <si>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</si>
  <si>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</si>
  <si>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</si>
  <si>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</si>
  <si>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</si>
  <si>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</si>
  <si>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</si>
  <si>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</si>
  <si>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</si>
  <si>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</si>
  <si>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</si>
  <si>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</si>
  <si>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</si>
  <si>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</si>
  <si>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</si>
  <si>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</si>
  <si>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</si>
  <si>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</si>
  <si>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</si>
  <si>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</si>
  <si>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</si>
  <si>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</si>
  <si>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</si>
  <si>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</si>
  <si>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</si>
  <si>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</si>
  <si>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</si>
  <si>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</si>
  <si>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</si>
  <si>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</si>
  <si>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</si>
  <si>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</si>
  <si>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</si>
  <si>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</si>
  <si>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</si>
  <si>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</si>
  <si>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</si>
  <si>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</si>
  <si>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</si>
  <si>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</si>
  <si>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</si>
  <si>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</si>
  <si>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</si>
  <si>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</si>
  <si>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</si>
  <si>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</si>
  <si>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</si>
  <si>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</si>
  <si>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</si>
  <si>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</si>
  <si>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</si>
  <si>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</si>
  <si>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</si>
  <si>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</si>
  <si>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</si>
  <si>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</si>
  <si>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</si>
  <si>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</si>
  <si>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</si>
  <si>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</si>
  <si>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</si>
  <si>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</si>
  <si>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</si>
  <si>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</si>
  <si>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</si>
  <si>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</si>
  <si>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</si>
  <si>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</si>
  <si>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</si>
  <si>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</si>
  <si>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</si>
  <si>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</si>
  <si>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</si>
  <si>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</si>
  <si>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</si>
  <si>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</si>
  <si>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</si>
  <si>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</si>
  <si>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</si>
  <si>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</si>
  <si>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</si>
  <si>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</si>
  <si>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</si>
  <si>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</si>
  <si>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</si>
  <si>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</si>
  <si>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</si>
  <si>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</si>
  <si>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</si>
  <si>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</si>
  <si>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</si>
  <si>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</si>
  <si>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</si>
  <si>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</si>
  <si>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</si>
  <si>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</si>
  <si>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</si>
  <si>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</si>
  <si>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</si>
  <si>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</si>
  <si>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</si>
  <si>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</si>
  <si>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</si>
  <si>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</si>
  <si>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</si>
  <si>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</si>
  <si>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</si>
  <si>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</si>
  <si>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</si>
  <si>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</si>
  <si>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</si>
  <si>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</si>
  <si>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</si>
  <si>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</si>
  <si>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</si>
  <si>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</si>
  <si>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</si>
  <si>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</si>
  <si>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</si>
  <si>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</si>
  <si>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</si>
  <si>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</si>
  <si>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</si>
  <si>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</si>
  <si>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</si>
  <si>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</si>
  <si>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</si>
  <si>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</si>
  <si>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</si>
  <si>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</si>
  <si>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</si>
  <si>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</si>
  <si>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</si>
  <si>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</si>
  <si>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</si>
  <si>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</si>
  <si>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</si>
  <si>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</si>
  <si>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</si>
  <si>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</si>
  <si>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</si>
  <si>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</si>
  <si>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</si>
  <si>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</si>
  <si>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</si>
  <si>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</si>
  <si>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</si>
  <si>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</si>
  <si>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</si>
  <si>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</si>
  <si>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</si>
  <si>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</si>
  <si>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</si>
  <si>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</si>
  <si>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</si>
  <si>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</si>
  <si>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</si>
  <si>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</si>
  <si>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</si>
  <si>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</si>
  <si>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</si>
  <si>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</si>
  <si>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</si>
  <si>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</si>
  <si>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</si>
  <si>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</si>
  <si>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</si>
  <si>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</si>
  <si>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</si>
  <si>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</si>
  <si>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</si>
  <si>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</si>
  <si>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</si>
  <si>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</si>
  <si>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</si>
  <si>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</si>
  <si>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</si>
  <si>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</si>
  <si>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</si>
  <si>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</si>
  <si>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</si>
  <si>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</si>
  <si>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</si>
  <si>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</si>
  <si>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</si>
  <si>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</si>
  <si>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</si>
  <si>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</si>
  <si>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</si>
  <si>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</si>
  <si>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</si>
  <si>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</si>
  <si>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</si>
  <si>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</si>
  <si>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</si>
  <si>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</si>
  <si>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</si>
  <si>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</si>
  <si>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</si>
  <si>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</si>
  <si>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</si>
  <si>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</si>
  <si>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</si>
  <si>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</si>
  <si>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</si>
  <si>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</si>
  <si>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</si>
  <si>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</si>
  <si>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</si>
  <si>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</si>
  <si>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</si>
  <si>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</si>
  <si>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</si>
  <si>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</si>
  <si>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</si>
  <si>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</si>
  <si>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</si>
  <si>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</si>
  <si>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</si>
  <si>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</si>
  <si>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</si>
  <si>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</si>
  <si>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</si>
  <si>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</si>
  <si>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</si>
  <si>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</si>
  <si>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</si>
  <si>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</si>
  <si>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</si>
  <si>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</si>
  <si>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</si>
  <si>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</si>
  <si>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</si>
  <si>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</si>
  <si>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</si>
  <si>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</si>
  <si>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</si>
  <si>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</si>
  <si>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</si>
  <si>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</si>
  <si>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</si>
  <si>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</si>
  <si>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</si>
  <si>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</si>
  <si>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</si>
  <si>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</si>
  <si>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</si>
  <si>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</si>
  <si>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</si>
  <si>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</si>
  <si>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</si>
  <si>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</si>
  <si>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</si>
  <si>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</si>
  <si>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</si>
  <si>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</si>
  <si>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</si>
  <si>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</si>
  <si>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</si>
  <si>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</si>
  <si>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</si>
  <si>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</si>
  <si>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</si>
  <si>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</si>
  <si>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</si>
  <si>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</si>
  <si>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</si>
  <si>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</si>
  <si>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</si>
  <si>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</si>
  <si>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</si>
  <si>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</si>
  <si>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</si>
  <si>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</si>
  <si>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</si>
  <si>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</si>
  <si>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</si>
  <si>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</si>
  <si>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</si>
  <si>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</si>
  <si>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</si>
  <si>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</si>
  <si>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</si>
  <si>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</si>
  <si>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</si>
  <si>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</si>
  <si>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</si>
  <si>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</si>
  <si>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</si>
  <si>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</si>
  <si>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</si>
  <si>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</si>
  <si>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</si>
  <si>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</si>
  <si>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</si>
  <si>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</si>
  <si>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</si>
  <si>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</si>
  <si>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</si>
  <si>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</si>
  <si>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</si>
  <si>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</si>
  <si>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</si>
  <si>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</si>
  <si>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</si>
  <si>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</si>
  <si>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</si>
  <si>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</si>
  <si>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</si>
  <si>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</si>
  <si>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</si>
  <si>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</si>
  <si>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</si>
  <si>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</si>
  <si>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</si>
  <si>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</si>
  <si>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</si>
  <si>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</si>
  <si>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</si>
  <si>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</si>
  <si>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</si>
  <si>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</si>
  <si>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</si>
  <si>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</si>
  <si>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</si>
  <si>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</si>
  <si>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</si>
  <si>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</si>
  <si>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</si>
  <si>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</si>
  <si>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</si>
  <si>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</si>
  <si>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</si>
  <si>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</si>
  <si>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</si>
  <si>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</si>
  <si>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</si>
  <si>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</si>
  <si>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</si>
  <si>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</si>
  <si>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</si>
  <si>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</si>
  <si>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</si>
  <si>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</si>
  <si>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</si>
  <si>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</si>
  <si>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</si>
  <si>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</si>
  <si>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</si>
  <si>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</si>
  <si>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</si>
  <si>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</si>
  <si>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</si>
  <si>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</si>
  <si>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</si>
  <si>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</si>
  <si>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</si>
  <si>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</si>
  <si>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</si>
  <si>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</si>
  <si>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</si>
  <si>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</si>
  <si>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</si>
  <si>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</si>
  <si>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</si>
  <si>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</si>
  <si>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</si>
  <si>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</si>
  <si>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</si>
  <si>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</si>
  <si>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</si>
  <si>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</si>
  <si>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</si>
  <si>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</si>
  <si>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</si>
  <si>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</si>
  <si>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</si>
  <si>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</si>
  <si>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</si>
  <si>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</si>
  <si>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</si>
  <si>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</si>
  <si>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</si>
  <si>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</si>
  <si>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</si>
  <si>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</si>
  <si>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</si>
  <si>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</si>
  <si>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</si>
  <si>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</si>
  <si>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</si>
  <si>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</si>
  <si>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</si>
  <si>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</si>
  <si>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</si>
  <si>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</si>
  <si>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</si>
  <si>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</si>
  <si>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</si>
  <si>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</si>
  <si>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</si>
  <si>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</si>
  <si>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</si>
  <si>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</si>
  <si>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</si>
  <si>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</si>
  <si>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</si>
  <si>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</si>
  <si>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</si>
  <si>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</si>
  <si>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</si>
  <si>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</si>
  <si>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</si>
  <si>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</si>
  <si>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</si>
  <si>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</si>
  <si>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</si>
  <si>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</si>
  <si>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</si>
  <si>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</si>
  <si>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</si>
  <si>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</si>
  <si>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</si>
  <si>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</si>
  <si>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</si>
  <si>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</si>
  <si>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</si>
  <si>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</si>
  <si>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</si>
  <si>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</si>
  <si>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</si>
  <si>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</si>
  <si>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</si>
  <si>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</si>
  <si>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</si>
  <si>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</si>
  <si>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</si>
  <si>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</si>
  <si>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</si>
  <si>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</si>
  <si>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</si>
  <si>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</si>
  <si>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</si>
  <si>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</si>
  <si>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</si>
  <si>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</si>
  <si>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</si>
  <si>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</si>
  <si>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</si>
  <si>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</si>
  <si>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</si>
  <si>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</si>
  <si>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</si>
  <si>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</si>
  <si>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</si>
  <si>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</si>
  <si>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</si>
  <si>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</si>
  <si>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</si>
  <si>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</si>
  <si>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</si>
  <si>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</si>
  <si>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</si>
  <si>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</si>
  <si>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</si>
  <si>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</si>
  <si>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</si>
  <si>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</si>
  <si>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</si>
  <si>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</si>
  <si>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</si>
  <si>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</si>
  <si>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</si>
  <si>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</si>
  <si>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</si>
  <si>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</si>
  <si>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</si>
  <si>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</si>
  <si>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</si>
  <si>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</si>
  <si>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</si>
  <si>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</si>
  <si>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</si>
  <si>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</si>
  <si>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</si>
  <si>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</si>
  <si>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</si>
  <si>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</si>
  <si>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</si>
  <si>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</si>
  <si>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</si>
  <si>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</si>
  <si>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</si>
  <si>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</si>
  <si>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</si>
  <si>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</si>
  <si>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</si>
  <si>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</si>
  <si>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</si>
  <si>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</si>
  <si>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</si>
  <si>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</si>
  <si>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</si>
  <si>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</si>
  <si>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</si>
  <si>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</si>
  <si>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</si>
  <si>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</si>
  <si>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</si>
  <si>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</si>
  <si>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</si>
  <si>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</si>
  <si>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</si>
  <si>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</si>
  <si>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</si>
  <si>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</si>
  <si>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</si>
  <si>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</si>
  <si>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</si>
  <si>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</si>
  <si>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</si>
  <si>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</si>
  <si>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</si>
  <si>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</si>
  <si>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</si>
  <si>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</si>
  <si>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</si>
  <si>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</si>
  <si>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</si>
  <si>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</si>
  <si>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</si>
  <si>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</si>
  <si>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</si>
  <si>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</si>
  <si>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</si>
  <si>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</si>
  <si>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</si>
  <si>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</si>
  <si>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</si>
  <si>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</si>
  <si>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</si>
  <si>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</si>
  <si>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</si>
  <si>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</si>
  <si>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</si>
  <si>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</si>
  <si>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</si>
  <si>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</si>
  <si>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</si>
  <si>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</si>
  <si>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</si>
  <si>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</si>
  <si>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</si>
  <si>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</si>
  <si>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</si>
  <si>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</si>
  <si>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</si>
  <si>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</si>
  <si>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</si>
  <si>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</si>
  <si>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</si>
  <si>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</si>
  <si>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</si>
  <si>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</si>
  <si>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</si>
  <si>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</si>
  <si>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</si>
  <si>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</si>
  <si>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</si>
  <si>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</si>
  <si>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</si>
  <si>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</si>
  <si>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</si>
  <si>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</si>
  <si>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</si>
  <si>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</si>
  <si>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</si>
  <si>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</si>
  <si>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</si>
  <si>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</si>
  <si>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</si>
  <si>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</si>
  <si>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</si>
  <si>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</si>
  <si>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</si>
  <si>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</si>
  <si>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</si>
  <si>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</si>
  <si>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</si>
  <si>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</si>
  <si>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</si>
  <si>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</si>
  <si>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</si>
  <si>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</si>
  <si>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</si>
  <si>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</si>
  <si>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</si>
  <si>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</si>
  <si>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</si>
  <si>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</si>
  <si>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</si>
  <si>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</si>
  <si>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</si>
  <si>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</si>
  <si>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</si>
  <si>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</si>
  <si>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</si>
  <si>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</si>
  <si>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</si>
  <si>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</si>
  <si>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</si>
  <si>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</si>
  <si>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</si>
  <si>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</si>
  <si>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</si>
  <si>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</si>
  <si>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</si>
  <si>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</si>
  <si>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</si>
  <si>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</si>
  <si>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</si>
  <si>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</si>
  <si>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</si>
  <si>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</si>
  <si>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</si>
  <si>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</si>
  <si>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</si>
  <si>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</si>
  <si>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</si>
  <si>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</si>
  <si>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</si>
  <si>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</si>
  <si>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</si>
  <si>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</si>
  <si>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</si>
  <si>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</si>
  <si>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</si>
  <si>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</si>
  <si>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</si>
  <si>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</si>
  <si>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</si>
  <si>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</si>
  <si>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</si>
  <si>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</si>
  <si>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</si>
  <si>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</si>
  <si>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</si>
  <si>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</si>
  <si>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</si>
  <si>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</si>
  <si>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</si>
  <si>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</si>
  <si>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</si>
  <si>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</si>
  <si>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</si>
  <si>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</si>
  <si>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</si>
  <si>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</si>
  <si>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</si>
  <si>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</si>
  <si>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</si>
  <si>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</si>
  <si>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</si>
  <si>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</si>
  <si>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</si>
  <si>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</si>
  <si>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</si>
  <si>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</si>
  <si>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</si>
  <si>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</si>
  <si>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</si>
  <si>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</si>
  <si>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</si>
  <si>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</si>
  <si>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</si>
  <si>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</si>
  <si>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</si>
  <si>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</si>
  <si>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</si>
  <si>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</si>
  <si>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</si>
  <si>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</si>
  <si>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</si>
  <si>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</si>
  <si>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</si>
  <si>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</si>
  <si>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</si>
  <si>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</si>
  <si>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</si>
  <si>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</si>
  <si>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</si>
  <si>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</si>
  <si>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</si>
  <si>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</si>
  <si>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</si>
  <si>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</si>
  <si>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</si>
  <si>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</si>
  <si>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</si>
  <si>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</si>
  <si>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</si>
  <si>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</si>
  <si>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</si>
  <si>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</si>
  <si>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</si>
  <si>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</si>
  <si>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</si>
  <si>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</si>
  <si>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</si>
  <si>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</si>
  <si>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</si>
  <si>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</si>
  <si>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</si>
  <si>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</si>
  <si>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</si>
  <si>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</si>
  <si>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</si>
  <si>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</si>
  <si>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</si>
  <si>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</si>
  <si>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</si>
  <si>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</si>
  <si>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</si>
  <si>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</si>
  <si>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</si>
  <si>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</si>
  <si>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</si>
  <si>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</si>
  <si>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</si>
  <si>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</si>
  <si>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</si>
  <si>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</si>
  <si>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</si>
  <si>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</si>
  <si>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</si>
  <si>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</si>
  <si>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</si>
  <si>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</si>
  <si>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</si>
  <si>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</si>
  <si>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</si>
  <si>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</si>
  <si>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</si>
  <si>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</si>
  <si>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</si>
  <si>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</si>
  <si>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</si>
  <si>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</si>
  <si>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</si>
  <si>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</si>
  <si>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</si>
  <si>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</si>
  <si>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</si>
  <si>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</si>
  <si>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</si>
  <si>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</si>
  <si>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</si>
  <si>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</si>
  <si>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</si>
  <si>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</si>
  <si>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</si>
  <si>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</si>
  <si>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</si>
  <si>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</si>
  <si>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</si>
  <si>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</si>
  <si>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</si>
  <si>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</si>
  <si>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</si>
  <si>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</si>
  <si>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</si>
  <si>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</si>
  <si>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</si>
  <si>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</si>
  <si>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</si>
  <si>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</si>
  <si>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</si>
  <si>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</si>
  <si>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</si>
  <si>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</si>
  <si>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</si>
  <si>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</si>
  <si>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</si>
  <si>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</si>
  <si>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</si>
  <si>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</si>
  <si>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</si>
  <si>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</si>
  <si>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</si>
  <si>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</si>
  <si>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</si>
  <si>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</si>
  <si>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</si>
  <si>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</si>
  <si>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</si>
  <si>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</si>
  <si>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</si>
  <si>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</si>
  <si>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</si>
  <si>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</si>
  <si>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</si>
  <si>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</si>
  <si>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</si>
  <si>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</si>
  <si>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</si>
  <si>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</si>
  <si>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</si>
  <si>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</si>
  <si>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</si>
  <si>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</si>
  <si>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</si>
  <si>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</si>
  <si>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</si>
  <si>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</si>
  <si>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</si>
  <si>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</si>
  <si>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</si>
  <si>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</si>
  <si>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</si>
  <si>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</si>
  <si>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</si>
  <si>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</si>
  <si>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</si>
  <si>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</si>
  <si>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</si>
  <si>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</si>
  <si>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</si>
  <si>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</si>
  <si>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</si>
  <si>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</si>
  <si>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</si>
  <si>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</si>
  <si>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</si>
  <si>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</si>
  <si>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</si>
  <si>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</si>
  <si>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</si>
  <si>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</si>
  <si>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</si>
  <si>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</si>
  <si>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</si>
  <si>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</si>
  <si>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</si>
  <si>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</si>
  <si>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</si>
  <si>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</si>
  <si>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</si>
  <si>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</si>
  <si>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</si>
  <si>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</si>
  <si>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</si>
  <si>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</si>
  <si>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</si>
  <si>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</si>
  <si>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</si>
  <si>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</si>
  <si>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</si>
  <si>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</si>
  <si>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</si>
  <si>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</si>
  <si>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</si>
  <si>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</si>
  <si>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</si>
  <si>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</si>
  <si>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</si>
  <si>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</si>
  <si>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</si>
  <si>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</si>
  <si>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</si>
  <si>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</si>
  <si>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</si>
  <si>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</si>
  <si>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</si>
  <si>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</si>
  <si>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</si>
  <si>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</si>
  <si>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</si>
  <si>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</si>
  <si>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</si>
  <si>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</si>
  <si>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</si>
  <si>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</si>
  <si>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</si>
  <si>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</si>
  <si>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</si>
  <si>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</si>
  <si>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</si>
  <si>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</si>
  <si>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</si>
  <si>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</si>
  <si>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</si>
  <si>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</si>
  <si>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</si>
  <si>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</si>
  <si>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</si>
  <si>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</si>
  <si>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</si>
  <si>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</si>
  <si>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</si>
  <si>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</si>
  <si>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</si>
  <si>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</si>
  <si>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</si>
  <si>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</si>
  <si>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</si>
  <si>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</si>
  <si>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</si>
  <si>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</si>
  <si>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</si>
  <si>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</si>
  <si>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</si>
  <si>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</si>
  <si>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</si>
  <si>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</si>
  <si>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</si>
  <si>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</si>
  <si>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</si>
  <si>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</si>
  <si>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</si>
  <si>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</si>
  <si>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</si>
  <si>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</si>
  <si>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</si>
  <si>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</si>
  <si>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</si>
  <si>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</si>
  <si>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</si>
  <si>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</si>
  <si>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</si>
  <si>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</si>
  <si>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</si>
  <si>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</si>
  <si>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</si>
  <si>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</si>
  <si>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</si>
  <si>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</si>
  <si>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</si>
  <si>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</si>
  <si>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</si>
  <si>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</si>
  <si>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</si>
  <si>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</si>
  <si>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</si>
  <si>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</si>
  <si>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</si>
  <si>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</si>
  <si>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</si>
  <si>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</si>
  <si>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</si>
  <si>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</si>
  <si>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</si>
  <si>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</si>
  <si>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</si>
  <si>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</si>
  <si>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</si>
  <si>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</si>
  <si>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</si>
  <si>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</si>
  <si>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</si>
  <si>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</si>
  <si>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</si>
  <si>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</si>
  <si>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</si>
  <si>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</si>
  <si>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</si>
  <si>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</si>
  <si>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</si>
  <si>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</si>
  <si>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</si>
  <si>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</si>
  <si>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</si>
  <si>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</si>
  <si>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</si>
  <si>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</si>
  <si>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</si>
  <si>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</si>
  <si>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</si>
  <si>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</si>
  <si>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</si>
  <si>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</si>
  <si>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</si>
  <si>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</si>
  <si>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</si>
  <si>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</si>
  <si>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</si>
  <si>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</si>
  <si>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</si>
  <si>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</si>
  <si>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</si>
  <si>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</si>
  <si>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</si>
  <si>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</si>
  <si>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</si>
  <si>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</si>
  <si>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</si>
  <si>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</si>
  <si>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</si>
  <si>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</si>
  <si>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</si>
  <si>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</si>
  <si>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</si>
  <si>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</si>
  <si>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</si>
  <si>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</si>
  <si>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</si>
  <si>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</si>
  <si>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</si>
  <si>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</si>
  <si>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</si>
  <si>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</si>
  <si>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</si>
  <si>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</si>
  <si>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</si>
  <si>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</si>
  <si>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</si>
  <si>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</si>
  <si>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</si>
  <si>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</si>
  <si>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</si>
  <si>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</si>
  <si>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</si>
  <si>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</si>
  <si>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</si>
  <si>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</si>
  <si>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</si>
  <si>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</si>
  <si>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</si>
  <si>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</si>
  <si>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</si>
  <si>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</si>
  <si>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</si>
  <si>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</si>
  <si>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</si>
  <si>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</si>
  <si>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</si>
  <si>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</si>
  <si>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</si>
  <si>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</si>
  <si>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</si>
  <si>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</si>
  <si>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</si>
  <si>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</si>
  <si>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</si>
  <si>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</si>
  <si>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</si>
  <si>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</si>
  <si>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</si>
  <si>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</si>
  <si>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</si>
  <si>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</si>
  <si>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</si>
  <si>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</si>
  <si>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</si>
  <si>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</si>
  <si>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</si>
  <si>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</si>
  <si>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</si>
  <si>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</si>
  <si>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</si>
  <si>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</si>
  <si>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</si>
  <si>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</si>
  <si>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</si>
  <si>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</si>
  <si>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</si>
  <si>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</si>
  <si>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</si>
  <si>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</si>
  <si>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</si>
  <si>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</si>
  <si>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</si>
  <si>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</si>
  <si>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</si>
  <si>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</si>
  <si>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</si>
  <si>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</si>
  <si>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</si>
  <si>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</si>
  <si>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</si>
  <si>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</si>
  <si>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</si>
  <si>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</si>
  <si>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</si>
  <si>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</si>
  <si>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</si>
  <si>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</si>
  <si>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</si>
  <si>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</si>
  <si>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</si>
  <si>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</si>
  <si>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</si>
  <si>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</si>
  <si>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</si>
  <si>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</si>
  <si>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</si>
  <si>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</si>
  <si>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</si>
  <si>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</si>
  <si>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</si>
  <si>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</si>
  <si>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</si>
  <si>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</si>
  <si>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</si>
  <si>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</si>
  <si>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</si>
  <si>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</si>
  <si>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</si>
  <si>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</si>
  <si>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</si>
  <si>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</si>
  <si>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</si>
  <si>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</si>
  <si>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</si>
  <si>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</si>
  <si>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</si>
  <si>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</si>
  <si>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</si>
  <si>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</si>
  <si>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</si>
  <si>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</si>
  <si>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</si>
  <si>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</si>
  <si>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</si>
  <si>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</si>
  <si>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</si>
  <si>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</si>
  <si>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</si>
  <si>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</si>
  <si>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</si>
  <si>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</si>
  <si>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</si>
  <si>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</si>
  <si>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</si>
  <si>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</si>
  <si>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</si>
  <si>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</si>
  <si>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</si>
  <si>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</si>
  <si>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</si>
  <si>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</si>
  <si>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</si>
  <si>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</si>
  <si>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</si>
  <si>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</si>
  <si>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</si>
  <si>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</si>
  <si>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</si>
  <si>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</si>
  <si>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</si>
  <si>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</si>
  <si>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</si>
  <si>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</si>
  <si>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</si>
  <si>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</si>
  <si>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</si>
  <si>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</si>
  <si>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</si>
  <si>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</si>
  <si>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</si>
  <si>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</si>
  <si>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</si>
  <si>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</si>
  <si>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</si>
  <si>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</si>
  <si>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</si>
  <si>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</si>
  <si>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</si>
  <si>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</si>
  <si>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</si>
  <si>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</si>
  <si>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</si>
  <si>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</si>
  <si>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</si>
  <si>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</si>
  <si>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</si>
  <si>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</si>
  <si>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</si>
  <si>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</si>
  <si>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</si>
  <si>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</si>
  <si>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</si>
  <si>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</si>
  <si>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</si>
  <si>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</si>
  <si>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</si>
  <si>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</si>
  <si>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</si>
  <si>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</si>
  <si>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</si>
  <si>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</si>
  <si>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</si>
  <si>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</si>
  <si>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</si>
  <si>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</si>
  <si>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</si>
  <si>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</si>
  <si>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</si>
  <si>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</si>
  <si>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</si>
  <si>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</si>
  <si>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</si>
  <si>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</si>
  <si>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</si>
  <si>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</si>
  <si>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</si>
  <si>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</si>
  <si>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</si>
  <si>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</si>
  <si>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</si>
  <si>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</si>
  <si>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</si>
  <si>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</si>
  <si>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</si>
  <si>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</si>
  <si>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</si>
  <si>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</si>
  <si>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</si>
  <si>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</si>
  <si>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</si>
  <si>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</si>
  <si>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</si>
  <si>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</si>
  <si>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</si>
  <si>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</si>
  <si>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</si>
  <si>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</si>
  <si>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</si>
  <si>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</si>
  <si>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</si>
  <si>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</si>
  <si>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</si>
  <si>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</si>
  <si>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</si>
  <si>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</si>
  <si>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</si>
  <si>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</si>
  <si>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</si>
  <si>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</si>
  <si>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</si>
  <si>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</si>
  <si>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</si>
  <si>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</si>
  <si>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</si>
  <si>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</si>
  <si>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</si>
  <si>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</si>
  <si>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</si>
  <si>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</si>
  <si>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</si>
  <si>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</si>
  <si>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</si>
  <si>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</si>
  <si>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</si>
  <si>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</si>
  <si>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</si>
  <si>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</si>
  <si>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</si>
  <si>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</si>
  <si>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</si>
  <si>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</si>
  <si>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</si>
  <si>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</si>
  <si>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</si>
  <si>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</si>
  <si>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</si>
  <si>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</si>
  <si>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</si>
  <si>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</si>
  <si>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</si>
  <si>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</si>
  <si>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</si>
  <si>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</si>
  <si>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</si>
  <si>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</si>
  <si>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</si>
  <si>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</si>
  <si>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</si>
  <si>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</si>
  <si>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</si>
  <si>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</si>
  <si>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</si>
  <si>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</si>
  <si>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</si>
  <si>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</si>
  <si>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</si>
  <si>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</si>
  <si>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</si>
  <si>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</si>
  <si>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</si>
  <si>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</si>
  <si>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</si>
  <si>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</si>
  <si>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</si>
  <si>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</si>
  <si>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</si>
  <si>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</si>
  <si>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</si>
  <si>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</si>
  <si>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</si>
  <si>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</si>
  <si>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</si>
  <si>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</si>
  <si>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</si>
  <si>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</si>
  <si>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</si>
  <si>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</si>
  <si>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</si>
  <si>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</si>
  <si>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</si>
  <si>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</si>
  <si>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</si>
  <si>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</si>
  <si>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</si>
  <si>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</si>
  <si>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</si>
  <si>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</si>
  <si>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</si>
  <si>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</si>
  <si>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</si>
  <si>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</si>
  <si>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</si>
  <si>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</si>
  <si>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</si>
  <si>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</si>
  <si>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</si>
  <si>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</si>
  <si>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</si>
  <si>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</si>
  <si>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</si>
  <si>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</si>
  <si>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</si>
  <si>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</si>
  <si>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</si>
  <si>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</si>
  <si>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</si>
  <si>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</si>
  <si>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</si>
  <si>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</si>
  <si>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</si>
  <si>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</si>
  <si>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</si>
  <si>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</si>
  <si>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</si>
  <si>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</si>
  <si>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</si>
  <si>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</si>
  <si>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</si>
  <si>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</si>
  <si>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</si>
  <si>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</si>
  <si>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</si>
  <si>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</si>
  <si>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</si>
  <si>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</si>
  <si>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</si>
  <si>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</si>
  <si>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</si>
  <si>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</si>
  <si>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</si>
  <si>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</si>
  <si>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</si>
  <si>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</si>
  <si>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</si>
  <si>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</si>
  <si>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</si>
  <si>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</si>
  <si>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</si>
  <si>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</si>
  <si>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</si>
  <si>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</si>
  <si>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</si>
  <si>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</si>
  <si>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</si>
  <si>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</si>
  <si>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</si>
  <si>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</si>
  <si>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</si>
  <si>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</si>
  <si>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</si>
  <si>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</si>
  <si>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</si>
  <si>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</si>
  <si>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</si>
  <si>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</si>
  <si>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</si>
  <si>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</si>
  <si>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</si>
  <si>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</si>
  <si>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</si>
  <si>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</si>
  <si>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</si>
  <si>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</si>
  <si>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</si>
  <si>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</si>
  <si>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</si>
  <si>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</si>
  <si>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</si>
  <si>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</si>
  <si>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</si>
  <si>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</si>
  <si>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</si>
  <si>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</si>
  <si>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</si>
  <si>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</si>
  <si>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</si>
  <si>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</si>
  <si>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</si>
  <si>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</si>
  <si>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</si>
  <si>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</si>
  <si>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</si>
  <si>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</si>
  <si>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</si>
  <si>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</si>
  <si>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</si>
  <si>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</si>
  <si>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</si>
  <si>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</si>
  <si>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</si>
  <si>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</si>
  <si>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</si>
  <si>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</si>
  <si>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</si>
  <si>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</si>
  <si>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</si>
  <si>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</si>
  <si>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</si>
  <si>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</si>
  <si>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</si>
  <si>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</si>
  <si>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</si>
  <si>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</si>
  <si>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</si>
  <si>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</si>
  <si>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</si>
  <si>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</si>
  <si>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</si>
  <si>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</si>
  <si>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</si>
  <si>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</si>
  <si>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</si>
  <si>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</si>
  <si>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</si>
  <si>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</si>
  <si>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</si>
  <si>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</si>
  <si>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</si>
  <si>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</si>
  <si>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</si>
  <si>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</si>
  <si>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</si>
  <si>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</si>
  <si>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</si>
  <si>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</si>
  <si>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</si>
  <si>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</si>
  <si>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</si>
  <si>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</si>
  <si>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</si>
  <si>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</si>
  <si>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</si>
  <si>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</si>
  <si>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</si>
  <si>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</si>
  <si>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</si>
  <si>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</si>
  <si>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</si>
  <si>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</si>
  <si>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</si>
  <si>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</si>
  <si>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</si>
  <si>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</si>
  <si>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</si>
  <si>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</si>
  <si>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</si>
  <si>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</si>
  <si>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</si>
  <si>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</si>
  <si>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</si>
  <si>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</si>
  <si>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</si>
  <si>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</si>
  <si>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</si>
  <si>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</si>
  <si>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</si>
  <si>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</si>
  <si>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</si>
  <si>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</si>
  <si>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</si>
  <si>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</si>
  <si>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</si>
  <si>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</si>
  <si>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</si>
  <si>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</si>
  <si>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</si>
  <si>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</si>
  <si>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</si>
  <si>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</si>
  <si>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</si>
  <si>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</si>
  <si>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</si>
  <si>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</si>
  <si>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</si>
  <si>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</si>
  <si>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</si>
  <si>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</si>
  <si>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</si>
  <si>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</si>
  <si>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</si>
  <si>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</si>
  <si>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</si>
  <si>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</si>
  <si>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</si>
  <si>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</si>
  <si>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</si>
  <si>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</si>
  <si>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</si>
  <si>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</si>
  <si>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</si>
  <si>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</si>
  <si>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</si>
  <si>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</si>
  <si>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</si>
  <si>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</si>
  <si>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</si>
  <si>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</si>
  <si>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</si>
  <si>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</si>
  <si>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</si>
  <si>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</si>
  <si>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</si>
  <si>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</si>
  <si>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</si>
  <si>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</si>
  <si>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</si>
  <si>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</si>
  <si>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</si>
  <si>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</si>
  <si>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</si>
  <si>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</si>
  <si>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</si>
  <si>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</si>
  <si>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</si>
  <si>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</si>
  <si>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</si>
  <si>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</si>
  <si>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</si>
  <si>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</si>
  <si>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</si>
  <si>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</si>
  <si>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</si>
  <si>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</si>
  <si>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</si>
  <si>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</si>
  <si>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</si>
  <si>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</si>
  <si>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</si>
  <si>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</si>
  <si>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</si>
  <si>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</si>
  <si>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</si>
  <si>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</si>
  <si>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</si>
  <si>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</si>
  <si>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</si>
  <si>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</si>
  <si>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</si>
  <si>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</si>
  <si>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</si>
  <si>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</si>
  <si>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</si>
  <si>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</si>
  <si>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</si>
  <si>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</si>
  <si>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</si>
  <si>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</si>
  <si>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</si>
  <si>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</si>
  <si>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</si>
  <si>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</si>
  <si>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</si>
  <si>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</si>
  <si>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</si>
  <si>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</si>
  <si>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</si>
  <si>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</si>
  <si>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</si>
  <si>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</si>
  <si>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</si>
  <si>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</si>
  <si>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</si>
  <si>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</si>
  <si>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</si>
  <si>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</si>
  <si>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</si>
  <si>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</si>
  <si>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</si>
  <si>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</si>
  <si>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</si>
  <si>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</si>
  <si>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</si>
  <si>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</si>
  <si>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</si>
  <si>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</si>
  <si>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</si>
  <si>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</si>
  <si>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</si>
  <si>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</si>
  <si>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</si>
  <si>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</si>
  <si>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</si>
  <si>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</si>
  <si>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</si>
  <si>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</si>
  <si>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</si>
  <si>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</si>
  <si>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</si>
  <si>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</si>
  <si>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</si>
  <si>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</si>
  <si>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</si>
  <si>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</si>
  <si>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</si>
  <si>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</si>
  <si>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</si>
  <si>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</si>
  <si>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</si>
  <si>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</si>
  <si>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</si>
  <si>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</si>
  <si>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</si>
  <si>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</si>
  <si>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</si>
  <si>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</si>
  <si>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</si>
  <si>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</si>
  <si>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</si>
  <si>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</si>
  <si>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</si>
  <si>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</si>
  <si>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</si>
  <si>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</si>
  <si>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</si>
  <si>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</si>
  <si>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</si>
  <si>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</si>
  <si>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</si>
  <si>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</si>
  <si>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</si>
  <si>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</si>
  <si>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</si>
  <si>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</si>
  <si>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</si>
  <si>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</si>
  <si>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</si>
  <si>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</si>
  <si>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</si>
  <si>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</si>
  <si>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</si>
  <si>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</si>
  <si>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</si>
  <si>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</si>
  <si>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</si>
  <si>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</si>
  <si>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</si>
  <si>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</si>
  <si>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</si>
  <si>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</si>
  <si>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</si>
  <si>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</si>
  <si>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</si>
  <si>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</si>
  <si>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</si>
  <si>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</si>
  <si>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</si>
  <si>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</si>
  <si>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</si>
  <si>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</si>
  <si>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</si>
  <si>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</si>
  <si>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</si>
  <si>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</si>
  <si>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</si>
  <si>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</si>
  <si>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</si>
  <si>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</si>
  <si>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</si>
  <si>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</si>
  <si>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</si>
  <si>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</si>
  <si>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</si>
  <si>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</si>
  <si>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</si>
  <si>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</si>
  <si>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</si>
  <si>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</si>
  <si>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</si>
  <si>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</si>
  <si>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</si>
  <si>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</si>
  <si>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</si>
  <si>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</si>
  <si>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</si>
  <si>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</si>
  <si>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</si>
  <si>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</si>
  <si>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</si>
  <si>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</si>
  <si>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</si>
  <si>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</si>
  <si>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</si>
  <si>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</si>
  <si>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</si>
  <si>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</si>
  <si>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</si>
  <si>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</si>
  <si>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</si>
  <si>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</si>
  <si>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</si>
  <si>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</si>
  <si>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</si>
  <si>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</si>
  <si>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</si>
  <si>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</si>
  <si>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</si>
  <si>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</si>
  <si>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</si>
  <si>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</si>
  <si>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</si>
  <si>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</si>
  <si>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</si>
  <si>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</si>
  <si>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</si>
  <si>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</si>
  <si>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</si>
  <si>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</si>
  <si>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</si>
  <si>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</si>
  <si>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</si>
  <si>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</si>
  <si>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</si>
  <si>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</si>
  <si>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</si>
  <si>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</si>
  <si>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</si>
  <si>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</si>
  <si>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</si>
  <si>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</si>
  <si>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</si>
  <si>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</si>
  <si>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</si>
  <si>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</si>
  <si>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</si>
  <si>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</si>
  <si>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</si>
  <si>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</si>
  <si>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</si>
  <si>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</si>
  <si>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</si>
  <si>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</si>
  <si>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</si>
  <si>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</si>
  <si>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</si>
  <si>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</si>
  <si>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</si>
  <si>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</si>
  <si>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</si>
  <si>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</si>
  <si>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</si>
  <si>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</si>
  <si>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</si>
  <si>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</si>
  <si>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</si>
  <si>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</si>
  <si>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</si>
  <si>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</si>
  <si>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</si>
  <si>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</si>
  <si>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</si>
  <si>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</si>
  <si>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</si>
  <si>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</si>
  <si>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</si>
  <si>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</si>
  <si>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</si>
  <si>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</si>
  <si>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</si>
  <si>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</si>
  <si>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</si>
  <si>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</si>
  <si>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</si>
  <si>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</si>
  <si>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</si>
  <si>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</si>
  <si>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</si>
  <si>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</si>
  <si>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</si>
  <si>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</si>
  <si>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</si>
  <si>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</si>
  <si>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</si>
  <si>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</si>
  <si>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</si>
  <si>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</si>
  <si>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</si>
  <si>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</si>
  <si>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</si>
  <si>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</si>
  <si>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</si>
  <si>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</si>
  <si>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</si>
  <si>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</si>
  <si>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</si>
  <si>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</si>
  <si>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</si>
  <si>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</si>
  <si>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</si>
  <si>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</si>
  <si>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</si>
  <si>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</si>
  <si>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</si>
  <si>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</si>
  <si>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</si>
  <si>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</si>
  <si>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</si>
  <si>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</si>
  <si>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</si>
  <si>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</si>
  <si>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</si>
  <si>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</si>
  <si>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</si>
  <si>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</si>
  <si>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</si>
  <si>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</si>
  <si>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</si>
  <si>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</si>
  <si>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</si>
  <si>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</si>
  <si>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</si>
  <si>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</si>
  <si>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</si>
  <si>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</si>
  <si>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</si>
  <si>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</si>
  <si>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</si>
  <si>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</si>
  <si>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</si>
  <si>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</si>
  <si>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</si>
  <si>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</si>
  <si>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</si>
  <si>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</si>
  <si>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</si>
  <si>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</si>
  <si>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</si>
  <si>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</si>
  <si>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</si>
  <si>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</si>
  <si>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</si>
  <si>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</si>
  <si>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</si>
  <si>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</si>
  <si>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</si>
  <si>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</si>
  <si>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</si>
  <si>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</si>
  <si>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</si>
  <si>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</si>
  <si>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</si>
  <si>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</si>
  <si>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</si>
  <si>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</si>
  <si>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</si>
  <si>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</si>
  <si>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</si>
  <si>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</si>
  <si>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</si>
  <si>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</si>
  <si>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</si>
  <si>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</si>
  <si>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</si>
  <si>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</si>
  <si>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</si>
  <si>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</si>
  <si>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</si>
  <si>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</si>
  <si>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</si>
  <si>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</si>
  <si>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</si>
  <si>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</si>
  <si>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</si>
  <si>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</si>
  <si>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</si>
  <si>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</si>
  <si>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</si>
  <si>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</si>
  <si>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</si>
  <si>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</si>
  <si>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</si>
  <si>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</si>
  <si>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</si>
  <si>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</si>
  <si>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</si>
  <si>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</si>
  <si>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</si>
  <si>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</si>
  <si>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</si>
  <si>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</si>
  <si>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</si>
  <si>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</si>
  <si>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</si>
  <si>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</si>
  <si>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</si>
  <si>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</si>
  <si>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</si>
  <si>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</si>
  <si>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</si>
  <si>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</si>
  <si>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</si>
  <si>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</si>
  <si>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</si>
  <si>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</si>
  <si>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</si>
  <si>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</si>
  <si>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</si>
  <si>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</si>
  <si>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</si>
  <si>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</si>
  <si>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</si>
  <si>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</si>
  <si>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</si>
  <si>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</si>
  <si>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</si>
  <si>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</si>
  <si>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</si>
  <si>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</si>
  <si>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</si>
  <si>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</si>
  <si>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</si>
  <si>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</si>
  <si>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</si>
  <si>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</si>
  <si>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</si>
  <si>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</si>
  <si>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</si>
  <si>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</si>
  <si>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</si>
  <si>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</si>
  <si>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</si>
  <si>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</si>
  <si>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</si>
  <si>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</si>
  <si>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</si>
  <si>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</si>
  <si>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</si>
  <si>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</si>
  <si>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</si>
  <si>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</si>
  <si>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</si>
  <si>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</si>
  <si>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</si>
  <si>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</si>
  <si>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</si>
  <si>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</si>
  <si>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</si>
  <si>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</si>
  <si>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</si>
  <si>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</si>
  <si>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</si>
  <si>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</si>
  <si>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</si>
  <si>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</si>
  <si>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</si>
  <si>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</si>
  <si>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</si>
  <si>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</si>
  <si>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</si>
  <si>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</si>
  <si>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</si>
  <si>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</si>
  <si>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</si>
  <si>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</si>
  <si>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</si>
  <si>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</si>
  <si>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</si>
  <si>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</si>
  <si>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</si>
  <si>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</si>
  <si>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</si>
  <si>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</si>
  <si>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</si>
  <si>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</si>
  <si>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</si>
  <si>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</si>
  <si>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</si>
  <si>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</si>
  <si>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</si>
  <si>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</si>
  <si>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</si>
  <si>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</si>
  <si>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</si>
  <si>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</si>
  <si>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</si>
  <si>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</si>
  <si>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</si>
  <si>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</si>
  <si>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</si>
  <si>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</si>
  <si>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</si>
  <si>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</si>
  <si>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</si>
  <si>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</si>
  <si>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</si>
  <si>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</si>
  <si>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</si>
  <si>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</si>
  <si>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</si>
  <si>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</si>
  <si>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</si>
  <si>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</si>
  <si>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</si>
  <si>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</si>
  <si>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</si>
  <si>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</si>
  <si>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</si>
  <si>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</si>
  <si>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</si>
  <si>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</si>
  <si>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</si>
  <si>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</si>
  <si>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</si>
  <si>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</si>
  <si>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</si>
  <si>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</si>
  <si>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</si>
  <si>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</si>
  <si>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</si>
  <si>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</si>
  <si>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</si>
  <si>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</si>
  <si>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</si>
  <si>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</si>
  <si>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</si>
  <si>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</si>
  <si>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</si>
  <si>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</si>
  <si>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</si>
  <si>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</si>
  <si>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</si>
  <si>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</si>
  <si>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</si>
  <si>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</si>
  <si>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</si>
  <si>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</si>
  <si>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</si>
  <si>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</si>
  <si>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</si>
  <si>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</si>
  <si>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</si>
  <si>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</si>
  <si>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</si>
  <si>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</si>
  <si>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</si>
  <si>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</si>
  <si>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</si>
  <si>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</si>
  <si>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</si>
  <si>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</si>
  <si>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</si>
  <si>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</si>
  <si>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</si>
  <si>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</si>
  <si>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</si>
  <si>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</si>
  <si>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</si>
  <si>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</si>
  <si>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</si>
  <si>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</si>
  <si>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</si>
  <si>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</si>
  <si>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</si>
  <si>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</si>
  <si>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</si>
  <si>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</si>
  <si>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</si>
  <si>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</si>
  <si>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</si>
  <si>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</si>
  <si>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</si>
  <si>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</si>
  <si>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</si>
  <si>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</si>
  <si>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</si>
  <si>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</si>
  <si>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</si>
  <si>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</si>
  <si>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</si>
  <si>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</si>
  <si>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</si>
  <si>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</si>
  <si>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</si>
  <si>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</si>
  <si>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</si>
  <si>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</si>
  <si>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</si>
  <si>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</si>
  <si>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</si>
  <si>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</si>
  <si>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</si>
  <si>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</si>
  <si>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</si>
  <si>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</si>
  <si>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</si>
  <si>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</si>
  <si>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</si>
  <si>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</si>
  <si>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</si>
  <si>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</si>
  <si>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</si>
  <si>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</si>
  <si>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</si>
  <si>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</si>
  <si>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</si>
  <si>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</si>
  <si>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</si>
  <si>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</si>
  <si>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</si>
  <si>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</si>
  <si>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</si>
  <si>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</si>
  <si>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</si>
  <si>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</si>
  <si>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</si>
  <si>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</si>
  <si>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</si>
  <si>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</si>
  <si>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</si>
  <si>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</si>
  <si>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</si>
  <si>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</si>
  <si>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</si>
  <si>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</si>
  <si>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</si>
  <si>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</si>
  <si>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</si>
  <si>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</si>
  <si>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</si>
  <si>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</si>
  <si>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</si>
  <si>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</si>
  <si>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</si>
  <si>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</si>
  <si>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</si>
  <si>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</si>
  <si>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</si>
  <si>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</si>
  <si>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</si>
  <si>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</si>
  <si>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</si>
  <si>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</si>
  <si>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</si>
  <si>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</si>
  <si>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</si>
  <si>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</si>
  <si>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</si>
  <si>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</si>
  <si>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</si>
  <si>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</si>
  <si>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</si>
  <si>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</si>
  <si>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</si>
  <si>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</si>
  <si>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</si>
  <si>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</si>
  <si>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</si>
  <si>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</si>
  <si>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</si>
  <si>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</si>
  <si>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</si>
  <si>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</si>
  <si>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</si>
  <si>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</si>
  <si>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</si>
  <si>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</si>
  <si>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</si>
  <si>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</si>
  <si>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</si>
  <si>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</si>
  <si>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</si>
  <si>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</si>
  <si>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</si>
  <si>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</si>
  <si>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</si>
  <si>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</si>
  <si>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</si>
  <si>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</si>
  <si>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</si>
  <si>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</si>
  <si>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</si>
  <si>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</si>
  <si>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</si>
  <si>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</si>
  <si>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</si>
  <si>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</si>
  <si>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</si>
  <si>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</si>
  <si>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</si>
  <si>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</si>
  <si>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</si>
  <si>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</si>
  <si>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</si>
  <si>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</si>
  <si>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</si>
  <si>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</si>
  <si>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</si>
  <si>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</si>
  <si>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</si>
  <si>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</si>
  <si>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</si>
  <si>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</si>
  <si>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</si>
  <si>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</si>
  <si>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</si>
  <si>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</si>
  <si>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</si>
  <si>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</si>
  <si>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</si>
  <si>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</si>
  <si>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</si>
  <si>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</si>
  <si>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</si>
  <si>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</si>
  <si>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</si>
  <si>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</si>
  <si>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</si>
  <si>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</si>
  <si>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</si>
  <si>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</si>
  <si>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</si>
  <si>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</si>
  <si>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</si>
  <si>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</si>
  <si>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</si>
  <si>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</si>
  <si>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</si>
  <si>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</si>
  <si>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</si>
  <si>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</si>
  <si>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</si>
  <si>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</si>
  <si>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</si>
  <si>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</si>
  <si>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</si>
  <si>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</si>
  <si>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</si>
  <si>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</si>
  <si>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</si>
  <si>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</si>
  <si>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</si>
  <si>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</si>
  <si>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</si>
  <si>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</si>
  <si>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</si>
  <si>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</si>
  <si>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</si>
  <si>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</si>
  <si>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</si>
  <si>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</si>
  <si>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</si>
  <si>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</si>
  <si>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</si>
  <si>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</si>
  <si>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</si>
  <si>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</si>
  <si>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</si>
  <si>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</si>
  <si>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</si>
  <si>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</si>
  <si>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</si>
  <si>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</si>
  <si>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</si>
  <si>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</si>
  <si>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</si>
  <si>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</si>
  <si>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</si>
  <si>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</si>
  <si>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</si>
  <si>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</si>
  <si>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</si>
  <si>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</si>
  <si>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</si>
  <si>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</si>
  <si>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</si>
  <si>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</si>
  <si>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</si>
  <si>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</si>
  <si>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</si>
  <si>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</si>
  <si>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</si>
  <si>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</si>
  <si>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</si>
  <si>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</si>
  <si>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</si>
  <si>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</si>
  <si>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</si>
  <si>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</si>
  <si>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</si>
  <si>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</si>
  <si>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</si>
  <si>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</si>
  <si>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</si>
  <si>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</si>
  <si>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</si>
  <si>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</si>
  <si>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</si>
  <si>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</si>
  <si>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</si>
  <si>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</si>
  <si>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</si>
  <si>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</si>
  <si>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</si>
  <si>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</si>
  <si>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</si>
  <si>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</si>
  <si>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</si>
  <si>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</si>
  <si>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</si>
  <si>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</si>
  <si>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</si>
  <si>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</si>
  <si>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</si>
  <si>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</si>
  <si>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</si>
  <si>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</si>
  <si>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</si>
  <si>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</si>
  <si>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</si>
  <si>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</si>
  <si>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</si>
  <si>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</si>
  <si>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</si>
  <si>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</si>
  <si>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</si>
  <si>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</si>
  <si>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</si>
  <si>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</si>
  <si>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</si>
  <si>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</si>
  <si>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</si>
  <si>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</si>
  <si>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</si>
  <si>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</si>
  <si>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</si>
  <si>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</si>
  <si>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</si>
  <si>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</si>
  <si>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</si>
  <si>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</si>
  <si>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</si>
  <si>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</si>
  <si>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</si>
  <si>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</si>
  <si>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</si>
  <si>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</si>
  <si>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</si>
  <si>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</si>
  <si>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</si>
  <si>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</si>
  <si>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</si>
  <si>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</si>
  <si>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</si>
  <si>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</si>
  <si>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</si>
  <si>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</si>
  <si>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</si>
  <si>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</si>
  <si>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</si>
  <si>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</si>
  <si>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</si>
  <si>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</si>
  <si>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</si>
  <si>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</si>
  <si>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</si>
  <si>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</si>
  <si>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</si>
  <si>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</si>
  <si>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</si>
  <si>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</si>
  <si>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</si>
  <si>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</si>
  <si>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</si>
  <si>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</si>
  <si>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</si>
  <si>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</si>
  <si>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</si>
  <si>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</si>
  <si>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</si>
  <si>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</si>
  <si>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</si>
  <si>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</si>
  <si>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</si>
  <si>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</si>
  <si>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</si>
  <si>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</si>
  <si>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</si>
  <si>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</si>
  <si>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</si>
  <si>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</si>
  <si>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</si>
  <si>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</si>
  <si>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</si>
  <si>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</si>
  <si>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</si>
  <si>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</si>
  <si>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</si>
  <si>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</si>
  <si>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</si>
  <si>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</si>
  <si>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</si>
  <si>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</si>
  <si>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</si>
  <si>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</si>
  <si>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</si>
  <si>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</si>
  <si>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</si>
  <si>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</si>
  <si>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</si>
  <si>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</si>
  <si>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</si>
  <si>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</si>
  <si>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</si>
  <si>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</si>
  <si>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</si>
  <si>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</si>
  <si>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</si>
  <si>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</si>
  <si>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</si>
  <si>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</si>
  <si>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</si>
  <si>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</si>
  <si>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</si>
  <si>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</si>
  <si>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</si>
  <si>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</si>
  <si>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</si>
  <si>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</si>
  <si>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</si>
  <si>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</si>
  <si>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</si>
  <si>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</si>
  <si>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</si>
  <si>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</si>
  <si>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</si>
  <si>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</si>
  <si>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</si>
  <si>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</si>
  <si>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</si>
  <si>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</si>
  <si>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</si>
  <si>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</si>
  <si>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</si>
  <si>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</si>
  <si>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</si>
  <si>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</si>
  <si>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</si>
  <si>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</si>
  <si>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</si>
  <si>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</si>
  <si>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</si>
  <si>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</si>
  <si>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</si>
  <si>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</si>
  <si>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</si>
  <si>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</si>
  <si>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</si>
  <si>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</si>
  <si>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</si>
  <si>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</si>
  <si>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</si>
  <si>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</si>
  <si>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</si>
  <si>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</si>
  <si>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</si>
  <si>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</si>
  <si>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</si>
  <si>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</si>
  <si>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</si>
  <si>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</si>
  <si>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</si>
  <si>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</si>
  <si>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</si>
  <si>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</si>
  <si>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</si>
  <si>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</si>
  <si>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</si>
  <si>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</si>
  <si>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</si>
  <si>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</si>
  <si>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</si>
  <si>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</si>
  <si>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</si>
  <si>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</si>
  <si>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</si>
  <si>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</si>
  <si>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</si>
  <si>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</si>
  <si>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</si>
  <si>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</si>
  <si>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</si>
  <si>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</si>
  <si>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</si>
  <si>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</si>
  <si>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</si>
  <si>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</si>
  <si>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</si>
  <si>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</si>
  <si>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</si>
  <si>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</si>
  <si>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</si>
  <si>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</si>
  <si>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</si>
  <si>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</si>
  <si>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</si>
  <si>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</si>
  <si>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</si>
  <si>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</si>
  <si>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</si>
  <si>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</si>
  <si>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</si>
  <si>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</si>
  <si>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</si>
  <si>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</si>
  <si>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</si>
  <si>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</si>
  <si>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</si>
  <si>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</si>
  <si>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</si>
  <si>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</si>
  <si>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</si>
  <si>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</si>
  <si>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</si>
  <si>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</si>
  <si>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</si>
  <si>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</si>
  <si>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</si>
  <si>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</si>
  <si>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</si>
  <si>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</si>
  <si>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</si>
  <si>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</si>
  <si>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</si>
  <si>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</si>
  <si>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</si>
  <si>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</si>
  <si>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</si>
  <si>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</si>
  <si>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</si>
  <si>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</si>
  <si>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</si>
  <si>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</si>
  <si>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</si>
  <si>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</si>
  <si>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</si>
  <si>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</si>
  <si>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</si>
  <si>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</si>
  <si>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</si>
  <si>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</si>
  <si>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</si>
  <si>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</si>
  <si>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</si>
  <si>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</si>
  <si>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</si>
  <si>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</si>
  <si>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</si>
  <si>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</si>
  <si>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</si>
  <si>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</si>
  <si>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</si>
  <si>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</si>
  <si>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</si>
  <si>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</si>
  <si>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</si>
  <si>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</si>
  <si>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</si>
  <si>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</si>
  <si>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</si>
  <si>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</si>
  <si>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</si>
  <si>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</si>
  <si>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</si>
  <si>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</si>
  <si>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</si>
  <si>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</si>
  <si>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</si>
  <si>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</si>
  <si>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</si>
  <si>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</si>
  <si>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</si>
  <si>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</si>
  <si>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</si>
  <si>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</si>
  <si>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</si>
  <si>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</si>
  <si>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</si>
  <si>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</si>
  <si>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</si>
  <si>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</si>
  <si>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</si>
  <si>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</si>
  <si>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</si>
  <si>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</si>
  <si>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</si>
  <si>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</si>
  <si>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</si>
  <si>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</si>
  <si>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</si>
  <si>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</si>
  <si>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</si>
  <si>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</si>
  <si>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</si>
  <si>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</si>
  <si>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</si>
  <si>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</si>
  <si>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</si>
  <si>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</si>
  <si>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</si>
  <si>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</si>
  <si>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</si>
  <si>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</si>
  <si>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</si>
  <si>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</si>
  <si>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</si>
  <si>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</si>
  <si>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</si>
  <si>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</si>
  <si>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</si>
  <si>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</si>
  <si>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</si>
  <si>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</si>
  <si>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</si>
  <si>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</si>
  <si>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</si>
  <si>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</si>
  <si>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</si>
  <si>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</si>
  <si>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</si>
  <si>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</si>
  <si>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</si>
  <si>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</si>
  <si>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</si>
  <si>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</si>
  <si>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</si>
  <si>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</si>
  <si>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</si>
  <si>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</si>
  <si>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</si>
  <si>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</si>
  <si>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</si>
  <si>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</si>
  <si>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</si>
  <si>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</si>
  <si>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</si>
  <si>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</si>
  <si>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</si>
  <si>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</si>
  <si>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</si>
  <si>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</si>
  <si>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</si>
  <si>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</si>
  <si>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</si>
  <si>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</si>
  <si>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</si>
  <si>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</si>
  <si>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</si>
  <si>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</si>
  <si>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</si>
  <si>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</si>
  <si>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</si>
  <si>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</si>
  <si>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</si>
  <si>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</si>
  <si>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</si>
  <si>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</si>
  <si>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</si>
  <si>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</si>
  <si>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</si>
  <si>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</si>
  <si>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</si>
  <si>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</si>
  <si>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</si>
  <si>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</si>
  <si>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</si>
  <si>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</si>
  <si>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</si>
  <si>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</si>
  <si>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</si>
  <si>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</si>
  <si>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</si>
  <si>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</si>
  <si>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</si>
  <si>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</si>
  <si>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</si>
  <si>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</si>
  <si>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</si>
  <si>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</si>
  <si>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</si>
  <si>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</si>
  <si>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</si>
  <si>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</si>
  <si>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</si>
  <si>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</si>
  <si>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</si>
  <si>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</si>
  <si>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</si>
  <si>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</si>
  <si>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</si>
  <si>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</si>
  <si>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</si>
  <si>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</si>
  <si>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</si>
  <si>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</si>
  <si>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</si>
  <si>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</si>
  <si>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</si>
  <si>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</si>
  <si>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</si>
  <si>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</si>
  <si>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</si>
  <si>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</si>
  <si>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</si>
  <si>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</si>
  <si>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</si>
  <si>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</si>
  <si>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</si>
  <si>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</si>
  <si>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</si>
  <si>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</si>
  <si>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</si>
  <si>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</si>
  <si>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</si>
  <si>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</si>
  <si>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</si>
  <si>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</si>
  <si>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</si>
  <si>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</si>
  <si>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</si>
  <si>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</si>
  <si>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</si>
  <si>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</si>
  <si>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</si>
  <si>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</si>
  <si>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</si>
  <si>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</si>
  <si>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</si>
  <si>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</si>
  <si>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</si>
  <si>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</si>
  <si>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</si>
  <si>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</si>
  <si>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</si>
  <si>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</si>
  <si>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</si>
  <si>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</si>
  <si>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</si>
  <si>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</si>
  <si>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</si>
  <si>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</si>
  <si>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</si>
  <si>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</si>
  <si>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</si>
  <si>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</si>
  <si>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</si>
  <si>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</si>
  <si>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</si>
  <si>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</si>
  <si>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</si>
  <si>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</si>
  <si>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</si>
  <si>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</si>
  <si>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</si>
  <si>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</si>
  <si>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</si>
  <si>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</si>
  <si>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</si>
  <si>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</si>
  <si>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</si>
  <si>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</si>
  <si>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</si>
  <si>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</si>
  <si>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</si>
  <si>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</si>
  <si>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</si>
  <si>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</si>
  <si>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</si>
  <si>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</si>
  <si>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</si>
  <si>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</si>
  <si>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</si>
  <si>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</si>
  <si>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</si>
  <si>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</si>
  <si>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</si>
  <si>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</si>
  <si>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</si>
  <si>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</si>
  <si>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</si>
  <si>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</si>
  <si>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</si>
  <si>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</si>
  <si>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</si>
  <si>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</si>
  <si>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</si>
  <si>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</si>
  <si>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</si>
  <si>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</si>
  <si>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</si>
  <si>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</si>
  <si>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</si>
  <si>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</si>
  <si>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</si>
  <si>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</si>
  <si>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</si>
  <si>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</si>
  <si>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</si>
  <si>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</si>
  <si>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</si>
  <si>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</si>
  <si>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</si>
  <si>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</si>
  <si>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</si>
  <si>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</si>
  <si>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</si>
  <si>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</si>
  <si>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</si>
  <si>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</si>
  <si>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</si>
  <si>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</si>
  <si>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</si>
  <si>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</si>
  <si>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</si>
  <si>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</si>
  <si>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</si>
  <si>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</si>
  <si>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</si>
  <si>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</si>
  <si>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</si>
  <si>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</si>
  <si>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</si>
  <si>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</si>
  <si>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</si>
  <si>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</si>
  <si>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</si>
  <si>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</si>
  <si>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</si>
  <si>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</si>
  <si>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</si>
  <si>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</si>
  <si>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</si>
  <si>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</si>
  <si>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</si>
  <si>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</si>
  <si>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</si>
  <si>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</si>
  <si>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</si>
  <si>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</si>
  <si>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</si>
  <si>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</si>
  <si>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</si>
  <si>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</si>
  <si>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</si>
  <si>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</si>
  <si>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</si>
  <si>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</si>
  <si>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</si>
  <si>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</si>
  <si>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</si>
  <si>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</si>
  <si>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</si>
  <si>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</si>
  <si>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</si>
  <si>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</si>
  <si>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</si>
  <si>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</si>
  <si>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</si>
  <si>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</si>
  <si>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</si>
  <si>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</si>
  <si>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</si>
  <si>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</si>
  <si>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</si>
  <si>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</si>
  <si>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</si>
  <si>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</si>
  <si>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</si>
  <si>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</si>
  <si>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</si>
  <si>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</si>
  <si>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</si>
  <si>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</si>
  <si>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</si>
  <si>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</si>
  <si>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</si>
  <si>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</si>
  <si>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</si>
  <si>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</si>
  <si>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</si>
  <si>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</si>
  <si>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</si>
  <si>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</si>
  <si>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</si>
  <si>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</si>
  <si>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</si>
  <si>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</si>
  <si>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</si>
  <si>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</si>
  <si>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</si>
  <si>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</si>
  <si>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</si>
  <si>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</si>
  <si>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</si>
  <si>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</si>
  <si>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</si>
  <si>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</si>
  <si>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</si>
  <si>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</si>
  <si>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</si>
  <si>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</si>
  <si>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</si>
  <si>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</si>
  <si>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</si>
  <si>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</si>
  <si>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</si>
  <si>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</si>
  <si>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</si>
  <si>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</si>
  <si>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</si>
  <si>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</si>
  <si>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</si>
  <si>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</si>
  <si>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</si>
  <si>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</si>
  <si>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</si>
  <si>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</si>
  <si>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</si>
  <si>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</si>
  <si>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</si>
  <si>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</si>
  <si>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</si>
  <si>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</si>
  <si>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</si>
  <si>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</si>
  <si>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</si>
  <si>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</si>
  <si>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</si>
  <si>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</si>
  <si>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</si>
  <si>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</si>
  <si>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</si>
  <si>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</si>
  <si>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</si>
  <si>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</si>
  <si>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</si>
  <si>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</si>
  <si>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</si>
  <si>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</si>
  <si>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</si>
  <si>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</si>
  <si>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</si>
  <si>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</si>
  <si>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</si>
  <si>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</si>
  <si>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</si>
  <si>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</si>
  <si>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</si>
  <si>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</si>
  <si>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</si>
  <si>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</si>
  <si>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</si>
  <si>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</si>
  <si>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</si>
  <si>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</si>
  <si>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</si>
  <si>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</si>
  <si>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</si>
  <si>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</si>
  <si>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</si>
  <si>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</si>
  <si>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</si>
  <si>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</si>
  <si>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</si>
  <si>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</si>
  <si>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</si>
  <si>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</si>
  <si>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</si>
  <si>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</si>
  <si>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</si>
  <si>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</si>
  <si>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</si>
  <si>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</si>
  <si>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</si>
  <si>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</si>
  <si>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</si>
  <si>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</si>
  <si>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</si>
  <si>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</si>
  <si>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</si>
  <si>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</si>
  <si>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</si>
  <si>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</si>
  <si>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</si>
  <si>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</si>
  <si>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</si>
  <si>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</si>
  <si>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</si>
  <si>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</si>
  <si>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</si>
  <si>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</si>
  <si>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</si>
  <si>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</si>
  <si>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</si>
  <si>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</si>
  <si>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</si>
  <si>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</si>
  <si>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</si>
  <si>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</si>
  <si>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</si>
  <si>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</si>
  <si>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</si>
  <si>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</si>
  <si>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</si>
  <si>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</si>
  <si>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</si>
  <si>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</si>
  <si>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</si>
  <si>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</si>
  <si>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</si>
  <si>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</si>
  <si>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</si>
  <si>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</si>
  <si>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</si>
  <si>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</si>
  <si>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</si>
  <si>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</si>
  <si>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</si>
  <si>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</si>
  <si>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</si>
  <si>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</si>
  <si>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</si>
  <si>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</si>
  <si>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</si>
  <si>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</si>
  <si>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</si>
  <si>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</si>
  <si>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</si>
  <si>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</si>
  <si>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</si>
  <si>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</si>
  <si>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</si>
  <si>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</si>
  <si>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</si>
  <si>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</si>
  <si>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</si>
  <si>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</si>
  <si>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</si>
  <si>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</si>
  <si>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</si>
  <si>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</si>
  <si>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</si>
  <si>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</si>
  <si>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</si>
  <si>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</si>
  <si>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</si>
  <si>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</si>
  <si>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</si>
  <si>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</si>
  <si>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</si>
  <si>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</si>
  <si>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</si>
  <si>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</si>
  <si>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</si>
  <si>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</si>
  <si>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</si>
  <si>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</si>
  <si>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</si>
  <si>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</si>
  <si>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</si>
  <si>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</si>
  <si>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</si>
  <si>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</si>
  <si>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</si>
  <si>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</si>
  <si>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</si>
  <si>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</si>
  <si>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</si>
  <si>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</si>
  <si>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</si>
  <si>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</si>
  <si>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</si>
  <si>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</si>
  <si>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</si>
  <si>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</si>
  <si>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</si>
  <si>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</si>
  <si>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</si>
  <si>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</si>
  <si>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</si>
  <si>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</si>
  <si>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</si>
  <si>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</si>
  <si>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</si>
  <si>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</si>
  <si>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</si>
  <si>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</si>
  <si>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</si>
  <si>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</si>
  <si>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</si>
  <si>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</si>
  <si>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</si>
  <si>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</si>
  <si>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</si>
  <si>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</si>
  <si>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</si>
  <si>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</si>
  <si>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</si>
  <si>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</si>
  <si>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</si>
  <si>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</si>
  <si>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</si>
  <si>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</si>
  <si>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</si>
  <si>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</si>
  <si>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</si>
  <si>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</si>
  <si>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</si>
  <si>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</si>
  <si>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</si>
  <si>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</si>
  <si>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</si>
  <si>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</si>
  <si>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</si>
  <si>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</si>
  <si>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</si>
  <si>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</si>
  <si>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</si>
  <si>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</si>
  <si>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</si>
  <si>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</si>
  <si>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</si>
  <si>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</si>
  <si>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</si>
  <si>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</si>
  <si>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</si>
  <si>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</si>
  <si>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</si>
  <si>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</si>
  <si>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</si>
  <si>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</si>
  <si>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</si>
  <si>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</si>
  <si>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</si>
  <si>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</si>
  <si>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</si>
  <si>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</si>
  <si>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</si>
  <si>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</si>
  <si>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</si>
  <si>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</si>
  <si>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</si>
  <si>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</si>
  <si>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</si>
  <si>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</si>
  <si>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</si>
  <si>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</si>
  <si>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</si>
  <si>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</si>
  <si>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</si>
  <si>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</si>
  <si>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</si>
  <si>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</si>
  <si>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</si>
  <si>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</si>
  <si>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</si>
  <si>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</si>
  <si>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</si>
  <si>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</si>
  <si>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</si>
  <si>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</si>
  <si>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</si>
  <si>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</si>
  <si>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</si>
  <si>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</si>
  <si>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</si>
  <si>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</si>
  <si>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</si>
  <si>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</si>
  <si>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</si>
  <si>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</si>
  <si>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</si>
  <si>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</si>
  <si>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</si>
  <si>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</si>
  <si>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</si>
  <si>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</si>
  <si>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</si>
  <si>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</si>
  <si>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</si>
  <si>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</si>
  <si>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</si>
  <si>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</si>
  <si>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</si>
  <si>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</si>
  <si>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</si>
  <si>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</si>
  <si>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</si>
  <si>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</si>
  <si>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</si>
  <si>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</si>
  <si>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</si>
  <si>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</si>
  <si>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</si>
  <si>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</si>
  <si>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</si>
  <si>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</si>
  <si>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</si>
  <si>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</si>
  <si>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</si>
  <si>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</si>
  <si>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</si>
  <si>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</si>
  <si>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</si>
  <si>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</si>
  <si>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</si>
  <si>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</si>
  <si>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</si>
  <si>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</si>
  <si>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</si>
  <si>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</si>
  <si>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</si>
  <si>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</si>
  <si>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</si>
  <si>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</si>
  <si>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</si>
  <si>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</si>
  <si>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</si>
  <si>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</si>
  <si>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</si>
  <si>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</si>
  <si>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</si>
  <si>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</si>
  <si>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</si>
  <si>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</si>
  <si>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</si>
  <si>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</si>
  <si>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</si>
  <si>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</si>
  <si>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</si>
  <si>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</si>
  <si>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</si>
  <si>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</si>
  <si>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</si>
  <si>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</si>
  <si>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</si>
  <si>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</si>
  <si>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</si>
  <si>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</si>
  <si>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</si>
  <si>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</si>
  <si>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</si>
  <si>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</si>
  <si>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</si>
  <si>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</si>
  <si>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</si>
  <si>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</si>
  <si>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</si>
  <si>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</si>
  <si>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</si>
  <si>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</si>
  <si>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</si>
  <si>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</si>
  <si>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</si>
  <si>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</si>
  <si>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</si>
  <si>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</si>
  <si>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</si>
  <si>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</si>
  <si>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</si>
  <si>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</si>
  <si>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</si>
  <si>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</si>
  <si>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</si>
  <si>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</si>
  <si>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</si>
  <si>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</si>
  <si>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</si>
  <si>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</si>
  <si>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</si>
  <si>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</si>
  <si>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</si>
  <si>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</si>
  <si>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</si>
  <si>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</si>
  <si>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</si>
  <si>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</si>
  <si>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</si>
  <si>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</si>
  <si>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</si>
  <si>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</si>
  <si>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</si>
  <si>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</si>
  <si>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</si>
  <si>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</si>
  <si>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</si>
  <si>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</si>
  <si>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</si>
  <si>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</si>
  <si>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</si>
  <si>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</si>
  <si>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</si>
  <si>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</si>
  <si>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</si>
  <si>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</si>
  <si>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</si>
  <si>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</si>
  <si>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</si>
  <si>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</si>
  <si>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</si>
  <si>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</si>
  <si>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</si>
  <si>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</si>
  <si>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</si>
  <si>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</si>
  <si>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</si>
  <si>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</si>
  <si>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</si>
  <si>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</si>
  <si>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</si>
  <si>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</si>
  <si>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</si>
  <si>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</si>
  <si>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</si>
  <si>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</si>
  <si>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</si>
  <si>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</si>
  <si>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</si>
  <si>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</si>
  <si>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</si>
  <si>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</si>
  <si>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</si>
  <si>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</si>
  <si>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</si>
  <si>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</si>
  <si>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</si>
  <si>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</si>
  <si>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</si>
  <si>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</si>
  <si>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</si>
  <si>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</si>
  <si>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</si>
  <si>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</si>
  <si>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</si>
  <si>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</si>
  <si>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</si>
  <si>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</si>
  <si>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</si>
  <si>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</si>
  <si>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</si>
  <si>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</si>
  <si>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</si>
  <si>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</si>
  <si>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</si>
  <si>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</si>
  <si>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</si>
  <si>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</si>
  <si>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</si>
  <si>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</si>
  <si>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</si>
  <si>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</si>
  <si>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</si>
  <si>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</si>
  <si>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</si>
  <si>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</si>
  <si>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</si>
  <si>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</si>
  <si>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</si>
  <si>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</si>
  <si>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</si>
  <si>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</si>
  <si>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</si>
  <si>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</si>
  <si>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</si>
  <si>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</si>
  <si>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</si>
  <si>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</si>
  <si>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</si>
  <si>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</si>
  <si>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</si>
  <si>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</si>
  <si>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</si>
  <si>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</si>
  <si>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</si>
  <si>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</si>
  <si>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</si>
  <si>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</si>
  <si>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</si>
  <si>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</si>
  <si>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</si>
  <si>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</si>
  <si>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</si>
  <si>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</si>
  <si>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</si>
  <si>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</si>
  <si>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</si>
  <si>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</si>
  <si>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</si>
  <si>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</si>
  <si>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</si>
  <si>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</si>
  <si>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</si>
  <si>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</si>
  <si>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</si>
  <si>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</si>
  <si>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</si>
  <si>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</si>
  <si>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</si>
  <si>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</si>
  <si>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</si>
  <si>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</si>
  <si>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</si>
  <si>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</si>
  <si>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</si>
  <si>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</si>
  <si>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</si>
  <si>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</si>
  <si>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</si>
  <si>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</si>
  <si>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</si>
  <si>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</si>
  <si>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</si>
  <si>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</si>
  <si>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</si>
  <si>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</si>
  <si>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</si>
  <si>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</si>
  <si>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</si>
  <si>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</si>
  <si>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</si>
  <si>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</si>
  <si>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</si>
  <si>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</si>
  <si>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</si>
  <si>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</si>
  <si>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</si>
  <si>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</si>
  <si>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</si>
  <si>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</si>
  <si>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</si>
  <si>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</si>
  <si>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</si>
  <si>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</si>
  <si>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</si>
  <si>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</si>
  <si>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</si>
  <si>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</si>
  <si>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</si>
  <si>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</si>
  <si>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</si>
  <si>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</si>
  <si>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</si>
  <si>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</si>
  <si>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</si>
  <si>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</si>
  <si>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</si>
  <si>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</si>
  <si>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</si>
  <si>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</si>
  <si>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</si>
  <si>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</si>
  <si>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</si>
  <si>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</si>
  <si>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</si>
  <si>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</si>
  <si>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</si>
  <si>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</si>
  <si>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</si>
  <si>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</si>
  <si>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</si>
  <si>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</si>
  <si>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</si>
  <si>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</si>
  <si>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</si>
  <si>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</si>
  <si>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</si>
  <si>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</si>
  <si>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</si>
  <si>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</si>
  <si>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</si>
  <si>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</si>
  <si>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</si>
  <si>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</si>
  <si>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</si>
  <si>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</si>
  <si>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</si>
  <si>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</si>
  <si>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</si>
  <si>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</si>
  <si>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</si>
  <si>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</si>
  <si>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</si>
  <si>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</si>
  <si>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</si>
  <si>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</si>
  <si>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</si>
  <si>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</si>
  <si>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</si>
  <si>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</si>
  <si>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</si>
  <si>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</si>
  <si>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</si>
  <si>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</si>
  <si>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</si>
  <si>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</si>
  <si>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</si>
  <si>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</si>
  <si>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</si>
  <si>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</si>
  <si>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</si>
  <si>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</si>
  <si>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</si>
  <si>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</si>
  <si>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</si>
  <si>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</si>
  <si>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</si>
  <si>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</si>
  <si>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</si>
  <si>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</si>
  <si>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</si>
  <si>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</si>
  <si>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</si>
  <si>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</si>
  <si>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</si>
  <si>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</si>
  <si>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</si>
  <si>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</si>
  <si>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</si>
  <si>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</si>
  <si>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</si>
  <si>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</si>
  <si>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</si>
  <si>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</si>
  <si>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</si>
  <si>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</si>
  <si>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</si>
  <si>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</si>
  <si>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</si>
  <si>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</si>
  <si>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</si>
  <si>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</si>
  <si>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</si>
  <si>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</si>
  <si>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</si>
  <si>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</si>
  <si>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</si>
  <si>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</si>
  <si>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</si>
  <si>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</si>
  <si>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</si>
  <si>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</si>
  <si>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</si>
  <si>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</si>
  <si>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</si>
  <si>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</si>
  <si>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</si>
  <si>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</si>
  <si>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</si>
  <si>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</si>
  <si>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</si>
  <si>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</si>
  <si>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</si>
  <si>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</si>
  <si>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</si>
  <si>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</si>
  <si>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</si>
  <si>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</si>
  <si>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</si>
  <si>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</si>
  <si>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</si>
  <si>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</si>
  <si>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</si>
  <si>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</si>
  <si>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</si>
  <si>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</si>
  <si>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</si>
  <si>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</si>
  <si>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</si>
  <si>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</si>
  <si>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</si>
  <si>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</si>
  <si>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</si>
  <si>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</si>
  <si>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</si>
  <si>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</si>
  <si>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</si>
  <si>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</si>
  <si>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</si>
  <si>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</si>
  <si>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</si>
  <si>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</si>
  <si>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</si>
  <si>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</si>
  <si>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</si>
  <si>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</si>
  <si>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</si>
  <si>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</si>
  <si>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</si>
  <si>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</si>
  <si>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</si>
  <si>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</si>
  <si>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</si>
  <si>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</si>
  <si>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</si>
  <si>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</si>
  <si>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</si>
  <si>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</si>
  <si>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</si>
  <si>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</si>
  <si>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</si>
  <si>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</si>
  <si>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</si>
  <si>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</si>
  <si>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</si>
  <si>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</si>
  <si>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</si>
  <si>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</si>
  <si>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</si>
  <si>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</si>
  <si>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</si>
  <si>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</si>
  <si>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</si>
  <si>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</si>
  <si>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</si>
  <si>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</si>
  <si>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</si>
  <si>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</si>
  <si>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</si>
  <si>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</si>
  <si>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</si>
  <si>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</si>
  <si>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</si>
  <si>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</si>
  <si>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</si>
  <si>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</si>
  <si>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</si>
  <si>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</si>
  <si>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</si>
  <si>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</si>
  <si>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</si>
  <si>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</si>
  <si>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</si>
  <si>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</si>
  <si>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</si>
  <si>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</si>
  <si>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</si>
  <si>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</si>
  <si>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</si>
  <si>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</si>
  <si>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</si>
  <si>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</si>
  <si>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</si>
  <si>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</si>
  <si>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</si>
  <si>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</si>
  <si>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</si>
  <si>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</si>
  <si>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</si>
  <si>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</si>
  <si>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</si>
  <si>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</si>
  <si>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</si>
  <si>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</si>
  <si>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</si>
  <si>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</si>
  <si>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</si>
  <si>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</si>
  <si>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</si>
  <si>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</si>
  <si>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</si>
  <si>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</si>
  <si>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</si>
  <si>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</si>
  <si>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</si>
  <si>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</si>
  <si>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</si>
  <si>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</si>
  <si>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</si>
  <si>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</si>
  <si>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</si>
  <si>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</si>
  <si>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</si>
  <si>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</si>
  <si>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</si>
  <si>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</si>
  <si>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</si>
  <si>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</si>
  <si>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</si>
  <si>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</si>
  <si>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</si>
  <si>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</si>
  <si>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</si>
  <si>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</si>
  <si>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</si>
  <si>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</si>
  <si>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</si>
  <si>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</si>
  <si>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</si>
  <si>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</si>
  <si>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</si>
  <si>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</si>
  <si>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</si>
  <si>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</si>
  <si>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</si>
  <si>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</si>
  <si>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</si>
  <si>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</si>
  <si>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</si>
  <si>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</si>
  <si>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</si>
  <si>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</si>
  <si>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</si>
  <si>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</si>
  <si>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</si>
  <si>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</si>
  <si>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</si>
  <si>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</si>
  <si>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</si>
  <si>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</si>
  <si>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</si>
  <si>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</si>
  <si>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</si>
  <si>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</si>
  <si>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</si>
  <si>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</si>
  <si>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</si>
  <si>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</si>
  <si>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</si>
  <si>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</si>
  <si>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</si>
  <si>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</si>
  <si>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</si>
  <si>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</si>
  <si>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</si>
  <si>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</si>
  <si>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</si>
  <si>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</si>
  <si>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</si>
  <si>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</si>
  <si>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</si>
  <si>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</si>
  <si>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</si>
  <si>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</si>
  <si>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</si>
  <si>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</si>
  <si>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</si>
  <si>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</si>
  <si>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</si>
  <si>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</si>
  <si>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</si>
  <si>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</si>
  <si>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</si>
  <si>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</si>
  <si>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</si>
  <si>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</si>
  <si>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</si>
  <si>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</si>
  <si>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</si>
  <si>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</si>
  <si>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</si>
  <si>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</si>
  <si>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</si>
  <si>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</si>
  <si>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</si>
  <si>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</si>
  <si>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</si>
  <si>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</si>
  <si>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</si>
  <si>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</si>
  <si>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</si>
  <si>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</si>
  <si>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</si>
  <si>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</si>
  <si>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</si>
  <si>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</si>
  <si>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</si>
  <si>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</si>
  <si>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</si>
  <si>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</si>
  <si>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</si>
  <si>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</si>
  <si>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</si>
  <si>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</si>
  <si>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</si>
  <si>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</si>
  <si>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</si>
  <si>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</si>
  <si>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</si>
  <si>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</si>
  <si>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</si>
  <si>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</si>
  <si>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</si>
  <si>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</si>
  <si>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</si>
  <si>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</si>
  <si>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</si>
  <si>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</si>
  <si>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</si>
  <si>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</si>
  <si>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</si>
  <si>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</si>
  <si>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</si>
  <si>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</si>
  <si>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</si>
  <si>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</si>
  <si>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</si>
  <si>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</si>
  <si>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</si>
  <si>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</si>
  <si>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</si>
  <si>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</si>
  <si>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</si>
  <si>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</si>
  <si>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</si>
  <si>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</si>
  <si>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</si>
  <si>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</si>
  <si>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</si>
  <si>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</si>
  <si>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</si>
  <si>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</si>
  <si>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</si>
  <si>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</si>
  <si>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</si>
  <si>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</si>
  <si>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</si>
  <si>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</si>
  <si>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</si>
  <si>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</si>
  <si>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</si>
  <si>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</si>
  <si>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</si>
  <si>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</si>
  <si>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</si>
  <si>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</si>
  <si>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</si>
  <si>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</si>
  <si>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</si>
  <si>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</si>
  <si>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</si>
  <si>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</si>
  <si>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</si>
  <si>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</si>
  <si>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</si>
  <si>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</si>
  <si>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</si>
  <si>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</si>
  <si>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</si>
  <si>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</si>
  <si>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</si>
  <si>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</si>
  <si>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</si>
  <si>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</si>
  <si>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</si>
  <si>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</si>
  <si>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</si>
  <si>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</si>
  <si>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</si>
  <si>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</si>
  <si>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</si>
  <si>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</si>
  <si>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</si>
  <si>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</si>
  <si>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</si>
  <si>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</si>
  <si>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</si>
  <si>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</si>
  <si>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</si>
  <si>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</si>
  <si>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</si>
  <si>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</si>
  <si>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</si>
  <si>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</si>
  <si>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</si>
  <si>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</si>
  <si>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</si>
  <si>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</si>
  <si>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</si>
  <si>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</si>
  <si>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</si>
  <si>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</si>
  <si>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</si>
  <si>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</si>
  <si>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</si>
  <si>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</si>
  <si>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</si>
  <si>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</si>
  <si>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</si>
  <si>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</si>
  <si>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</si>
  <si>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</si>
  <si>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</si>
  <si>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</si>
  <si>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</si>
  <si>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</si>
  <si>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</si>
  <si>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</si>
  <si>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</si>
  <si>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</si>
  <si>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</si>
  <si>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</si>
  <si>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</si>
  <si>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</si>
  <si>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</si>
  <si>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</si>
  <si>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</si>
  <si>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</si>
  <si>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</si>
  <si>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</si>
  <si>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</si>
  <si>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</si>
  <si>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</si>
  <si>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</si>
  <si>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</si>
  <si>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</si>
  <si>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</si>
  <si>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</si>
  <si>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</si>
  <si>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</si>
  <si>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</si>
  <si>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</si>
  <si>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</si>
  <si>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</si>
  <si>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</si>
  <si>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</si>
  <si>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</si>
  <si>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</si>
  <si>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</si>
  <si>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</si>
  <si>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</si>
  <si>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</si>
  <si>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</si>
  <si>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</si>
  <si>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</si>
  <si>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</si>
  <si>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</si>
  <si>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</si>
  <si>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</si>
  <si>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</si>
  <si>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</si>
  <si>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</si>
  <si>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</si>
  <si>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</si>
  <si>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</si>
  <si>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</si>
  <si>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</si>
  <si>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</si>
  <si>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</si>
  <si>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</si>
  <si>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</si>
  <si>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</si>
  <si>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</si>
  <si>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</si>
  <si>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</si>
  <si>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</si>
  <si>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</si>
  <si>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</si>
  <si>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</si>
  <si>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</si>
  <si>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</si>
  <si>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</si>
  <si>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</si>
  <si>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</si>
  <si>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</si>
  <si>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</si>
  <si>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</si>
  <si>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</si>
  <si>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</si>
  <si>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</si>
  <si>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</si>
  <si>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</si>
  <si>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</si>
  <si>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</si>
  <si>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</si>
  <si>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</si>
  <si>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</si>
  <si>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</si>
  <si>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</si>
  <si>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</si>
  <si>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</si>
  <si>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</si>
  <si>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</si>
  <si>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</si>
  <si>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</si>
  <si>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</si>
  <si>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</si>
  <si>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</si>
  <si>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</si>
  <si>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</si>
  <si>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</si>
  <si>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</si>
  <si>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</si>
  <si>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</si>
  <si>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</si>
  <si>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</si>
  <si>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</si>
  <si>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</si>
  <si>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</si>
  <si>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</si>
  <si>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</si>
  <si>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</si>
  <si>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</si>
  <si>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</si>
  <si>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</si>
  <si>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</si>
  <si>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</si>
  <si>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</si>
  <si>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</si>
  <si>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</si>
  <si>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</si>
  <si>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</si>
  <si>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</si>
  <si>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</si>
  <si>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</si>
  <si>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</si>
  <si>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</si>
  <si>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</si>
  <si>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</si>
  <si>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</si>
  <si>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</si>
  <si>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</si>
  <si>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</si>
  <si>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</si>
  <si>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</si>
  <si>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</si>
  <si>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</si>
  <si>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</si>
  <si>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</si>
  <si>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</si>
  <si>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</si>
  <si>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</si>
  <si>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</si>
  <si>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</si>
  <si>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</si>
  <si>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</si>
  <si>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</si>
  <si>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</si>
  <si>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</si>
  <si>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</si>
  <si>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</si>
  <si>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</si>
  <si>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</si>
  <si>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</si>
  <si>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</si>
  <si>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</si>
  <si>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</si>
  <si>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</si>
  <si>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</si>
  <si>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</si>
  <si>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</si>
  <si>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</si>
  <si>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</si>
  <si>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</si>
  <si>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</si>
  <si>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</si>
  <si>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</si>
  <si>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</si>
  <si>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</si>
  <si>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</si>
  <si>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</si>
  <si>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</si>
  <si>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</si>
  <si>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</si>
  <si>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</si>
  <si>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</si>
  <si>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</si>
  <si>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</si>
  <si>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</si>
  <si>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</si>
  <si>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</si>
  <si>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</si>
  <si>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</si>
  <si>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</si>
  <si>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</si>
  <si>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</si>
  <si>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</si>
  <si>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</si>
  <si>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</si>
  <si>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</si>
  <si>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</si>
  <si>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</si>
  <si>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</si>
  <si>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</si>
  <si>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</si>
  <si>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</si>
  <si>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</si>
  <si>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</si>
  <si>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</si>
  <si>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</si>
  <si>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</si>
  <si>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</si>
  <si>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</si>
  <si>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</si>
  <si>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</si>
  <si>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</si>
  <si>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</si>
  <si>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</si>
  <si>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</si>
  <si>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</si>
  <si>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</si>
  <si>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</si>
  <si>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</si>
  <si>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</si>
  <si>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</si>
  <si>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</si>
  <si>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</si>
  <si>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</si>
  <si>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</si>
  <si>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</si>
  <si>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</si>
  <si>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</si>
  <si>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</si>
  <si>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</si>
  <si>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</si>
  <si>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</si>
  <si>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</si>
  <si>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</si>
  <si>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</si>
  <si>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</si>
  <si>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</si>
  <si>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</si>
  <si>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</si>
  <si>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</si>
  <si>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</si>
  <si>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</si>
  <si>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</si>
  <si>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</si>
  <si>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</si>
  <si>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</si>
  <si>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</si>
  <si>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</si>
  <si>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</si>
  <si>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</si>
  <si>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</si>
  <si>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</si>
  <si>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</si>
  <si>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</si>
  <si>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</si>
  <si>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</si>
  <si>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</si>
  <si>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</si>
  <si>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</si>
  <si>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</si>
  <si>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</si>
  <si>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</si>
  <si>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</si>
  <si>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</si>
  <si>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</si>
  <si>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</si>
  <si>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</si>
  <si>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</si>
  <si>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</si>
  <si>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</si>
  <si>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</si>
  <si>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</si>
  <si>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</si>
  <si>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</si>
  <si>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</si>
  <si>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</si>
  <si>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</si>
  <si>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</si>
  <si>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</si>
  <si>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</si>
  <si>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</si>
  <si>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</si>
  <si>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</si>
  <si>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</si>
  <si>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</si>
  <si>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</si>
  <si>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</si>
  <si>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</si>
  <si>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</si>
  <si>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</si>
  <si>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</si>
  <si>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</si>
  <si>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</si>
  <si>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</si>
  <si>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</si>
  <si>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</si>
  <si>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</si>
  <si>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</si>
  <si>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</si>
  <si>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</si>
  <si>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</si>
  <si>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</si>
  <si>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</si>
  <si>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</si>
  <si>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</si>
  <si>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</si>
  <si>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</si>
  <si>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</si>
  <si>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</si>
  <si>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</si>
  <si>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</si>
  <si>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</si>
  <si>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</si>
  <si>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</si>
  <si>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</si>
  <si>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</si>
  <si>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</si>
  <si>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</si>
  <si>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</si>
  <si>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</si>
  <si>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</si>
  <si>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</si>
  <si>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</si>
  <si>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</si>
  <si>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</si>
  <si>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</si>
  <si>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</si>
  <si>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</si>
  <si>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</si>
  <si>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</si>
  <si>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</si>
  <si>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</si>
  <si>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</si>
  <si>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</si>
  <si>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</si>
  <si>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</si>
  <si>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</si>
  <si>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</si>
  <si>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</si>
  <si>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</si>
  <si>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</si>
  <si>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</si>
  <si>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</si>
  <si>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</si>
  <si>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</si>
  <si>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</si>
  <si>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</si>
  <si>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</si>
  <si>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</si>
  <si>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</si>
  <si>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</si>
  <si>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</si>
  <si>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</si>
  <si>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</si>
  <si>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</si>
  <si>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</si>
  <si>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</si>
  <si>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</si>
  <si>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</si>
  <si>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</si>
  <si>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</si>
  <si>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</si>
  <si>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</si>
  <si>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</si>
  <si>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</si>
  <si>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</si>
  <si>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</si>
  <si>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</si>
  <si>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</si>
  <si>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</si>
  <si>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</si>
  <si>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</si>
  <si>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</si>
  <si>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</si>
  <si>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</si>
  <si>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</si>
  <si>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</si>
  <si>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</si>
  <si>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</si>
  <si>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</si>
  <si>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</si>
  <si>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</si>
  <si>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</si>
  <si>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</si>
  <si>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</si>
  <si>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</si>
  <si>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</si>
  <si>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</si>
  <si>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</si>
  <si>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</si>
  <si>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</si>
  <si>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</si>
  <si>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</si>
  <si>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</si>
  <si>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</si>
  <si>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</si>
  <si>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</si>
  <si>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</si>
  <si>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</si>
  <si>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</si>
  <si>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</si>
  <si>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</si>
  <si>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</si>
  <si>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</si>
  <si>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</si>
  <si>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</si>
  <si>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</si>
  <si>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</si>
  <si>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</si>
  <si>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</si>
  <si>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</si>
  <si>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</si>
  <si>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</si>
  <si>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</si>
  <si>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</si>
  <si>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</si>
  <si>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</si>
  <si>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</si>
  <si>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</si>
  <si>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</si>
  <si>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</si>
  <si>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</si>
  <si>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</si>
  <si>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</si>
  <si>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</si>
  <si>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</si>
  <si>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</si>
  <si>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</si>
  <si>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</si>
  <si>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</si>
  <si>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</si>
  <si>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</si>
  <si>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</si>
  <si>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</si>
  <si>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</si>
  <si>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</si>
  <si>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</si>
  <si>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</si>
  <si>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</si>
  <si>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</si>
  <si>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</si>
  <si>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</si>
  <si>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</si>
  <si>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</si>
  <si>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</si>
  <si>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</si>
  <si>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</si>
  <si>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</si>
  <si>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</si>
  <si>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</si>
  <si>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</si>
  <si>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</si>
  <si>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</si>
  <si>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</si>
  <si>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</si>
  <si>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</si>
  <si>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</si>
  <si>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</si>
  <si>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</si>
  <si>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</si>
  <si>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</si>
  <si>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</si>
  <si>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</si>
  <si>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</si>
  <si>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</si>
  <si>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</si>
  <si>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</si>
  <si>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</si>
  <si>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</si>
  <si>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</si>
  <si>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</si>
  <si>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</si>
  <si>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</si>
  <si>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</si>
  <si>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</si>
  <si>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</si>
  <si>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</si>
  <si>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</si>
  <si>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</si>
  <si>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</si>
  <si>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</si>
  <si>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</si>
  <si>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</si>
  <si>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</si>
  <si>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</si>
  <si>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</si>
  <si>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</si>
  <si>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</si>
  <si>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</si>
  <si>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</si>
  <si>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</si>
  <si>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</si>
  <si>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</si>
  <si>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</si>
  <si>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</si>
  <si>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</si>
  <si>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</si>
  <si>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</si>
  <si>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</si>
  <si>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</si>
  <si>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</si>
  <si>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</si>
  <si>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</si>
  <si>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</si>
  <si>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</si>
  <si>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</si>
  <si>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</si>
  <si>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</si>
  <si>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</si>
  <si>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</si>
  <si>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</si>
  <si>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</si>
  <si>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</si>
  <si>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</si>
  <si>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</si>
  <si>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</si>
  <si>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</si>
  <si>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</si>
  <si>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</si>
  <si>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</si>
  <si>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</si>
  <si>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</si>
  <si>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</si>
  <si>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</si>
  <si>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</si>
  <si>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</si>
  <si>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</si>
  <si>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</si>
  <si>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</si>
  <si>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</si>
  <si>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</si>
  <si>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</si>
  <si>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</si>
  <si>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</si>
  <si>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</si>
  <si>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</si>
  <si>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</si>
  <si>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</si>
  <si>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</si>
  <si>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</si>
  <si>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</si>
  <si>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</si>
  <si>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</si>
  <si>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</si>
  <si>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</si>
  <si>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</si>
  <si>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</si>
  <si>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</si>
  <si>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</si>
  <si>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</si>
  <si>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</si>
  <si>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</si>
  <si>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</si>
  <si>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</si>
  <si>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</si>
  <si>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</si>
  <si>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</si>
  <si>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</si>
  <si>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</si>
  <si>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</si>
  <si>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</si>
  <si>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</si>
  <si>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</si>
  <si>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</si>
  <si>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</si>
  <si>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</si>
  <si>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</si>
  <si>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</si>
  <si>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</si>
  <si>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</si>
  <si>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</si>
  <si>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</si>
  <si>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</si>
  <si>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</si>
  <si>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</si>
  <si>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</si>
  <si>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</si>
  <si>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</si>
  <si>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</si>
  <si>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</si>
  <si>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</si>
  <si>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</si>
  <si>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</si>
  <si>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</si>
  <si>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</si>
  <si>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</si>
  <si>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</si>
  <si>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</si>
  <si>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</si>
  <si>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</si>
  <si>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</si>
  <si>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</si>
  <si>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</si>
  <si>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</si>
  <si>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</si>
  <si>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</si>
  <si>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</si>
  <si>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</si>
  <si>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</si>
  <si>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</si>
  <si>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</si>
  <si>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</si>
  <si>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</si>
  <si>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</si>
  <si>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</si>
  <si>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</si>
  <si>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</si>
  <si>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</si>
  <si>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</si>
  <si>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</si>
  <si>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</si>
  <si>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</si>
  <si>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</si>
  <si>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</si>
  <si>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</si>
  <si>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</si>
  <si>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</si>
  <si>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</si>
  <si>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</si>
  <si>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</si>
  <si>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</si>
  <si>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</si>
  <si>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</si>
  <si>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</si>
  <si>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</si>
  <si>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</si>
  <si>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</si>
  <si>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</si>
  <si>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</si>
  <si>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</si>
  <si>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</si>
  <si>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</si>
  <si>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</si>
  <si>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</si>
  <si>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</si>
  <si>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</si>
  <si>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</si>
  <si>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</si>
  <si>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</si>
  <si>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</si>
  <si>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</si>
  <si>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</si>
  <si>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</si>
  <si>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</si>
  <si>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</si>
  <si>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</si>
  <si>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</si>
  <si>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</si>
  <si>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</si>
  <si>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</si>
  <si>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</si>
  <si>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</si>
  <si>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</si>
  <si>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</si>
  <si>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</si>
  <si>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</si>
  <si>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</si>
  <si>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</si>
  <si>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</si>
  <si>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</si>
  <si>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</si>
  <si>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</si>
  <si>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</si>
  <si>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</si>
  <si>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</si>
  <si>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</si>
  <si>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</si>
  <si>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</si>
  <si>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</si>
  <si>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</si>
  <si>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</si>
  <si>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</si>
  <si>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</si>
  <si>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</si>
  <si>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</si>
  <si>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</si>
  <si>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</si>
  <si>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</si>
  <si>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</si>
  <si>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</si>
  <si>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</si>
  <si>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</si>
  <si>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</si>
  <si>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</si>
  <si>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</si>
  <si>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</si>
  <si>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</si>
  <si>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</si>
  <si>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</si>
  <si>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</si>
  <si>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</si>
  <si>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</si>
  <si>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</si>
  <si>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</si>
  <si>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</si>
  <si>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</si>
  <si>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</si>
  <si>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</si>
  <si>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</si>
  <si>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</si>
  <si>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</si>
  <si>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</si>
  <si>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</si>
  <si>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</si>
  <si>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</si>
  <si>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</si>
  <si>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</si>
  <si>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</si>
  <si>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</si>
  <si>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</si>
  <si>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</si>
  <si>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</si>
  <si>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</si>
  <si>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</si>
  <si>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</si>
  <si>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</si>
  <si>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</si>
  <si>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</si>
  <si>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</si>
  <si>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</si>
  <si>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</si>
  <si>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</si>
  <si>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</si>
  <si>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</si>
  <si>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</si>
  <si>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</si>
  <si>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</si>
  <si>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</si>
  <si>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</si>
  <si>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</si>
  <si>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</si>
  <si>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</si>
  <si>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</si>
  <si>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</si>
  <si>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</si>
  <si>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</si>
  <si>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</si>
  <si>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</si>
  <si>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</si>
  <si>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</si>
  <si>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</si>
  <si>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</si>
  <si>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</si>
  <si>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</si>
  <si>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</si>
  <si>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</si>
  <si>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</si>
  <si>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</si>
  <si>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</si>
  <si>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</si>
  <si>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</si>
  <si>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</si>
  <si>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</si>
  <si>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</si>
  <si>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</si>
  <si>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</si>
  <si>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</si>
  <si>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</si>
  <si>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</si>
  <si>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</si>
  <si>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</si>
  <si>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</si>
  <si>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</si>
  <si>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</si>
  <si>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</si>
  <si>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</si>
  <si>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</si>
  <si>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</si>
  <si>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</si>
  <si>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</si>
  <si>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</si>
  <si>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</si>
  <si>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</si>
  <si>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</si>
  <si>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</si>
  <si>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</si>
  <si>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</si>
  <si>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</si>
  <si>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</si>
  <si>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</si>
  <si>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</si>
  <si>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</si>
  <si>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</si>
  <si>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</si>
  <si>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</si>
  <si>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</si>
  <si>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</si>
  <si>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</si>
  <si>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</si>
  <si>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</si>
  <si>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</si>
  <si>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</si>
  <si>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</si>
  <si>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</si>
  <si>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</si>
  <si>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</si>
  <si>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</si>
  <si>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</si>
  <si>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</si>
  <si>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</si>
  <si>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</si>
  <si>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</si>
  <si>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</si>
  <si>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</si>
  <si>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</si>
  <si>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</si>
  <si>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</si>
  <si>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</si>
  <si>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</si>
  <si>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</si>
  <si>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</si>
  <si>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</si>
  <si>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</si>
  <si>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</si>
  <si>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</si>
  <si>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</si>
  <si>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</si>
  <si>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</si>
  <si>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</si>
  <si>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</si>
  <si>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</si>
  <si>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</si>
  <si>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</si>
  <si>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</si>
  <si>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</si>
  <si>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</si>
  <si>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</si>
  <si>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</si>
  <si>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</si>
  <si>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</si>
  <si>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</si>
  <si>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</si>
  <si>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</si>
  <si>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</si>
  <si>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</si>
  <si>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</si>
  <si>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</si>
  <si>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</si>
  <si>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</si>
  <si>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</si>
  <si>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</si>
  <si>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</si>
  <si>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</si>
  <si>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</si>
  <si>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</si>
  <si>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</si>
  <si>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</si>
  <si>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</si>
  <si>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</si>
  <si>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</si>
  <si>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</si>
  <si>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</si>
  <si>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</si>
  <si>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</si>
  <si>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</si>
  <si>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</si>
  <si>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</si>
  <si>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</si>
  <si>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</si>
  <si>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</si>
  <si>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</si>
  <si>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</si>
  <si>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</si>
  <si>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</si>
  <si>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</si>
  <si>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</si>
  <si>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</si>
  <si>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</si>
  <si>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</si>
  <si>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</si>
  <si>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</si>
  <si>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</si>
  <si>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</si>
  <si>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</si>
  <si>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</si>
  <si>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</si>
  <si>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</si>
  <si>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</si>
  <si>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</si>
  <si>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</si>
  <si>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</si>
  <si>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</si>
  <si>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</si>
  <si>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</si>
  <si>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</si>
  <si>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</si>
  <si>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</si>
  <si>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</si>
  <si>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</si>
  <si>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</si>
  <si>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</si>
  <si>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</si>
  <si>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</si>
  <si>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</si>
  <si>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</si>
  <si>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</si>
  <si>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</si>
  <si>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</si>
  <si>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</si>
  <si>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</si>
  <si>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</si>
  <si>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</si>
  <si>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</si>
  <si>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</si>
  <si>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</si>
  <si>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</si>
  <si>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</si>
  <si>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</si>
  <si>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</si>
  <si>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</si>
  <si>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</si>
  <si>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</si>
  <si>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</si>
  <si>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</si>
  <si>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</si>
  <si>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</si>
  <si>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</si>
  <si>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</si>
  <si>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</si>
  <si>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</si>
  <si>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</si>
  <si>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</si>
  <si>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</si>
  <si>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</si>
  <si>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</si>
  <si>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</si>
  <si>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</si>
  <si>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</si>
  <si>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</si>
  <si>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</si>
  <si>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</si>
  <si>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</si>
  <si>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</si>
  <si>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</si>
  <si>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</si>
  <si>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</si>
  <si>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</si>
  <si>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</si>
  <si>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</si>
  <si>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</si>
  <si>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</si>
  <si>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</si>
  <si>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</si>
  <si>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</si>
  <si>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</si>
  <si>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</si>
  <si>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</si>
  <si>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</si>
  <si>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</si>
  <si>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</si>
  <si>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</si>
  <si>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</si>
  <si>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</si>
  <si>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</si>
  <si>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</si>
  <si>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</si>
  <si>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</si>
  <si>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</si>
  <si>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</si>
  <si>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</si>
  <si>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</si>
  <si>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</si>
  <si>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</si>
  <si>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</si>
  <si>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</si>
  <si>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</si>
  <si>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</si>
  <si>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</si>
  <si>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</si>
  <si>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</si>
  <si>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</si>
  <si>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</si>
  <si>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</si>
  <si>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</si>
  <si>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</si>
  <si>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</si>
  <si>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</si>
  <si>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</si>
  <si>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</si>
  <si>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</si>
  <si>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</si>
  <si>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</si>
  <si>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</si>
  <si>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</si>
  <si>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</si>
  <si>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</si>
  <si>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</si>
  <si>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</si>
  <si>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</si>
  <si>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</si>
  <si>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</si>
  <si>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</si>
  <si>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</si>
  <si>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</si>
  <si>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</si>
  <si>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</si>
  <si>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</si>
  <si>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</si>
  <si>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</si>
  <si>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</si>
  <si>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</si>
  <si>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</si>
  <si>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</si>
  <si>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</si>
  <si>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</si>
  <si>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</si>
  <si>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</si>
  <si>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</si>
  <si>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</si>
  <si>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</si>
  <si>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</si>
  <si>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</si>
  <si>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</si>
  <si>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</si>
  <si>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</si>
  <si>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</si>
  <si>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</si>
  <si>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</si>
  <si>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</si>
  <si>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</si>
  <si>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</si>
  <si>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</si>
  <si>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</si>
  <si>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</si>
  <si>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</si>
  <si>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</si>
  <si>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</si>
  <si>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</si>
  <si>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</si>
  <si>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</si>
  <si>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</si>
  <si>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</si>
  <si>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</si>
  <si>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</si>
  <si>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</si>
  <si>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</si>
  <si>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</si>
  <si>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</si>
  <si>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</si>
  <si>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</si>
  <si>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</si>
  <si>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</si>
  <si>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</si>
  <si>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</si>
  <si>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</si>
  <si>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</si>
  <si>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</si>
  <si>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</si>
  <si>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</si>
  <si>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</si>
  <si>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</si>
  <si>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</si>
  <si>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</si>
  <si>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</si>
  <si>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</si>
  <si>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</si>
  <si>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</si>
  <si>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</si>
  <si>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</si>
  <si>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</si>
  <si>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</si>
  <si>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</si>
  <si>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</si>
  <si>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</si>
  <si>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</si>
  <si>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</si>
  <si>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</si>
  <si>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</si>
  <si>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</si>
  <si>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</si>
  <si>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</si>
  <si>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</si>
  <si>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</si>
  <si>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</si>
  <si>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</si>
  <si>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</si>
  <si>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</si>
  <si>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</si>
  <si>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</si>
  <si>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</si>
  <si>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</si>
  <si>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</si>
  <si>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</si>
  <si>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</si>
  <si>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</si>
  <si>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</si>
  <si>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</si>
  <si>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</si>
  <si>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</si>
  <si>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</si>
  <si>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</si>
  <si>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</si>
  <si>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</si>
  <si>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</si>
  <si>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</si>
  <si>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</si>
  <si>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</si>
  <si>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</si>
  <si>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</si>
  <si>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</si>
  <si>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</si>
  <si>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</si>
  <si>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</si>
  <si>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</si>
  <si>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</si>
  <si>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</si>
  <si>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</si>
  <si>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</si>
  <si>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</si>
  <si>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</si>
  <si>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</si>
  <si>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</si>
  <si>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</si>
  <si>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</si>
  <si>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</si>
  <si>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</si>
  <si>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</si>
  <si>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</si>
  <si>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</si>
  <si>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</si>
  <si>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</si>
  <si>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</si>
  <si>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</si>
  <si>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</si>
  <si>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</si>
  <si>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</si>
  <si>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</si>
  <si>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</si>
  <si>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</si>
  <si>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</si>
  <si>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</si>
  <si>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</si>
  <si>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</si>
  <si>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</si>
  <si>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</si>
  <si>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</si>
  <si>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</si>
  <si>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</si>
  <si>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</si>
  <si>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</si>
  <si>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</si>
  <si>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</si>
  <si>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</si>
  <si>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</si>
  <si>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</si>
  <si>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</si>
  <si>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</si>
  <si>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</si>
  <si>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</si>
  <si>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</si>
  <si>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</si>
  <si>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</si>
  <si>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</si>
  <si>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</si>
  <si>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</si>
  <si>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</si>
  <si>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</si>
  <si>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</si>
  <si>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</si>
  <si>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</si>
  <si>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</si>
  <si>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</si>
  <si>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</si>
  <si>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</si>
  <si>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</si>
  <si>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</si>
  <si>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</si>
  <si>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</si>
  <si>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</si>
  <si>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</si>
  <si>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</si>
  <si>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</si>
  <si>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</si>
  <si>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</si>
  <si>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</si>
  <si>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</si>
  <si>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</si>
  <si>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</si>
  <si>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</si>
  <si>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</si>
  <si>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</si>
  <si>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</si>
  <si>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</si>
  <si>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</si>
  <si>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</si>
  <si>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</si>
  <si>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</si>
  <si>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</si>
  <si>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</si>
  <si>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</si>
  <si>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</si>
  <si>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</si>
  <si>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</si>
  <si>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</si>
  <si>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</si>
  <si>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</si>
  <si>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</si>
  <si>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</si>
  <si>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</si>
  <si>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</si>
  <si>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</si>
  <si>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</si>
  <si>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</si>
  <si>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</si>
  <si>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</si>
  <si>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</si>
  <si>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</si>
  <si>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</si>
  <si>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</si>
  <si>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</si>
  <si>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</si>
  <si>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</si>
  <si>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</si>
  <si>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</si>
  <si>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</si>
  <si>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</si>
  <si>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</si>
  <si>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</si>
  <si>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</si>
  <si>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</si>
  <si>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</si>
  <si>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</si>
  <si>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</si>
  <si>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</si>
  <si>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</si>
  <si>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</si>
  <si>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</si>
  <si>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</si>
  <si>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</si>
  <si>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</si>
  <si>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</si>
  <si>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</si>
  <si>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</si>
  <si>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</si>
  <si>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</si>
  <si>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</si>
  <si>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</si>
  <si>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</si>
  <si>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</si>
  <si>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</si>
  <si>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</si>
  <si>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</si>
  <si>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</si>
  <si>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</si>
  <si>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</si>
  <si>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</si>
  <si>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</si>
  <si>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</si>
  <si>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</si>
  <si>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</si>
  <si>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</si>
  <si>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</si>
  <si>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</si>
  <si>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</si>
  <si>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</si>
  <si>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</si>
  <si>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</si>
  <si>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</si>
  <si>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</si>
  <si>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</si>
  <si>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</si>
  <si>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</si>
  <si>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</si>
  <si>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</si>
  <si>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</si>
  <si>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</si>
  <si>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</si>
  <si>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</si>
  <si>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</si>
  <si>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</si>
  <si>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</si>
  <si>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</si>
  <si>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</si>
  <si>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</si>
  <si>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</si>
  <si>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</si>
  <si>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</si>
  <si>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</si>
  <si>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</si>
  <si>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</si>
  <si>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</si>
  <si>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</si>
  <si>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</si>
  <si>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</si>
  <si>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</si>
  <si>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</si>
  <si>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</si>
  <si>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</si>
  <si>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</si>
  <si>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</si>
  <si>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</si>
  <si>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</si>
  <si>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</si>
  <si>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</si>
  <si>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</si>
  <si>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</si>
  <si>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</si>
  <si>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</si>
  <si>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</si>
  <si>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</si>
  <si>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</si>
  <si>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</si>
  <si>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</si>
  <si>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</si>
  <si>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</si>
  <si>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</si>
  <si>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</si>
  <si>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</si>
  <si>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</si>
  <si>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</si>
  <si>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</si>
  <si>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</si>
  <si>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</si>
  <si>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</si>
  <si>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</si>
  <si>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</si>
  <si>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</si>
  <si>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</si>
  <si>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</si>
  <si>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</si>
  <si>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</si>
  <si>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</si>
  <si>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</si>
  <si>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</si>
  <si>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</si>
  <si>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</si>
  <si>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</si>
  <si>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</si>
  <si>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</si>
  <si>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</si>
  <si>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</si>
  <si>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</si>
  <si>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</si>
  <si>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</si>
  <si>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</si>
  <si>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</si>
  <si>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</si>
  <si>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</si>
  <si>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</si>
  <si>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</si>
  <si>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</si>
  <si>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</si>
  <si>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</si>
  <si>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</si>
  <si>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</si>
  <si>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</si>
  <si>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</si>
  <si>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</si>
  <si>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</si>
  <si>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</si>
  <si>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</si>
  <si>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</si>
  <si>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</si>
  <si>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</si>
  <si>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</si>
  <si>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</si>
  <si>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</si>
  <si>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</si>
  <si>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</si>
  <si>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</si>
  <si>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</si>
  <si>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</si>
  <si>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</si>
  <si>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</si>
  <si>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</si>
  <si>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</si>
  <si>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</si>
  <si>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</si>
  <si>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</si>
  <si>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</si>
  <si>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</si>
  <si>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</si>
  <si>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</si>
  <si>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</si>
  <si>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</si>
  <si>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</si>
  <si>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</si>
  <si>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</si>
  <si>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</si>
  <si>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</si>
  <si>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</si>
  <si>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</si>
  <si>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</si>
  <si>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</si>
  <si>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</si>
  <si>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</si>
  <si>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</si>
  <si>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</si>
  <si>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</si>
  <si>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</si>
  <si>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</si>
  <si>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</si>
  <si>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</si>
  <si>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</si>
  <si>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</si>
  <si>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</si>
  <si>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</si>
  <si>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</si>
  <si>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</si>
  <si>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</si>
  <si>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</si>
  <si>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</si>
  <si>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</si>
  <si>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</si>
  <si>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</si>
  <si>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</si>
  <si>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</si>
  <si>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</si>
  <si>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</si>
  <si>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</si>
  <si>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</si>
  <si>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</si>
  <si>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</si>
  <si>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</si>
  <si>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</si>
  <si>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</si>
  <si>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</si>
  <si>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</si>
  <si>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</si>
  <si>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</si>
  <si>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</si>
  <si>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</si>
  <si>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</si>
  <si>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</si>
  <si>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</si>
  <si>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</si>
  <si>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</si>
  <si>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</si>
  <si>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</si>
  <si>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</si>
  <si>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</si>
  <si>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</si>
  <si>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</si>
  <si>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</si>
  <si>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</si>
  <si>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</si>
  <si>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</si>
  <si>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</si>
  <si>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</si>
  <si>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</si>
  <si>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</si>
  <si>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</si>
  <si>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</si>
  <si>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</si>
  <si>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</si>
  <si>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</si>
  <si>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</si>
  <si>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</si>
  <si>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</si>
  <si>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</si>
  <si>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</si>
  <si>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</si>
  <si>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</si>
  <si>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</si>
  <si>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</si>
  <si>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</si>
  <si>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</si>
  <si>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</si>
  <si>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</si>
  <si>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</si>
  <si>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</si>
  <si>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</si>
  <si>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</si>
  <si>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</si>
  <si>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</si>
  <si>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</si>
  <si>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</si>
  <si>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</si>
  <si>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</si>
  <si>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</si>
  <si>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</si>
  <si>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</si>
  <si>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</si>
  <si>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</si>
  <si>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</si>
  <si>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</si>
  <si>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</si>
  <si>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</si>
  <si>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</si>
  <si>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</si>
  <si>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</si>
  <si>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</si>
  <si>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</si>
  <si>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</si>
  <si>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</si>
  <si>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</si>
  <si>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</si>
  <si>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</si>
  <si>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</si>
  <si>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</si>
  <si>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</si>
  <si>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</si>
  <si>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</si>
  <si>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</si>
  <si>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</si>
  <si>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</si>
  <si>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</si>
  <si>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</si>
  <si>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</si>
  <si>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</si>
  <si>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</si>
  <si>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</si>
  <si>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</si>
  <si>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</si>
  <si>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</si>
  <si>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</si>
  <si>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</si>
  <si>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</si>
  <si>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</si>
  <si>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</si>
  <si>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</si>
  <si>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</si>
  <si>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</si>
  <si>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</si>
  <si>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</si>
  <si>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</si>
  <si>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</si>
  <si>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</si>
  <si>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</si>
  <si>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</si>
  <si>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</si>
  <si>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</si>
  <si>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</si>
  <si>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</si>
  <si>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</si>
  <si>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</si>
  <si>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</si>
  <si>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</si>
  <si>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</si>
  <si>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</si>
  <si>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</si>
  <si>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</si>
  <si>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</si>
  <si>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</si>
  <si>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</si>
  <si>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</si>
  <si>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</si>
  <si>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</si>
  <si>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</si>
  <si>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</si>
  <si>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</si>
  <si>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</si>
  <si>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</si>
  <si>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</si>
  <si>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</si>
  <si>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</si>
  <si>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</si>
  <si>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</si>
  <si>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</si>
  <si>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</si>
  <si>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</si>
  <si>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</si>
  <si>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</si>
  <si>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</si>
  <si>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</si>
  <si>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</si>
  <si>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</si>
  <si>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</si>
  <si>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</si>
  <si>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</si>
  <si>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</si>
  <si>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</si>
  <si>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</si>
  <si>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</si>
  <si>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</si>
  <si>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</si>
  <si>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</si>
  <si>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</si>
  <si>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</si>
  <si>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</si>
  <si>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</si>
  <si>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</si>
  <si>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</si>
  <si>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</si>
  <si>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</si>
  <si>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</si>
  <si>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</si>
  <si>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</si>
  <si>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</si>
  <si>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</si>
  <si>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</si>
  <si>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</si>
  <si>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</si>
  <si>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</si>
  <si>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</si>
  <si>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</si>
  <si>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</si>
  <si>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</si>
  <si>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</si>
  <si>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</si>
  <si>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</si>
  <si>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</si>
  <si>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</si>
  <si>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</si>
  <si>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</si>
  <si>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</si>
  <si>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</si>
  <si>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</si>
  <si>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</si>
  <si>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</si>
  <si>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</si>
  <si>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</si>
  <si>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</si>
  <si>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</si>
  <si>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</si>
  <si>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</si>
  <si>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</si>
  <si>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</si>
  <si>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</si>
  <si>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</si>
  <si>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</si>
  <si>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</si>
  <si>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</si>
  <si>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</si>
  <si>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</si>
  <si>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</si>
  <si>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</si>
  <si>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</si>
  <si>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</si>
  <si>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</si>
  <si>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</si>
  <si>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</si>
  <si>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</si>
  <si>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</si>
  <si>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</si>
  <si>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</si>
  <si>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</si>
  <si>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</si>
  <si>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</si>
  <si>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</si>
  <si>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</si>
  <si>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</si>
  <si>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</si>
  <si>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</si>
  <si>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</si>
  <si>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</si>
  <si>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</si>
  <si>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</si>
  <si>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</si>
  <si>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</si>
  <si>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</si>
  <si>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</si>
  <si>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</si>
  <si>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</si>
  <si>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</si>
  <si>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</si>
  <si>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</si>
  <si>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</si>
  <si>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</si>
  <si>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</si>
  <si>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</si>
  <si>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</si>
  <si>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</si>
  <si>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</si>
  <si>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</si>
  <si>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</si>
  <si>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</si>
  <si>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</si>
  <si>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</si>
  <si>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</si>
  <si>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</si>
  <si>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</si>
  <si>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</si>
  <si>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</si>
  <si>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</si>
  <si>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</si>
  <si>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</si>
  <si>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</si>
  <si>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</si>
  <si>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</si>
  <si>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</si>
  <si>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</si>
  <si>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</si>
  <si>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</si>
  <si>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</si>
  <si>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</si>
  <si>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</si>
  <si>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</si>
  <si>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</si>
  <si>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</si>
  <si>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</si>
  <si>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</si>
  <si>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</si>
  <si>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</si>
  <si>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</si>
  <si>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</si>
  <si>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</si>
  <si>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</si>
  <si>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</si>
  <si>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</si>
  <si>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</si>
  <si>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</si>
  <si>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</si>
  <si>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</si>
  <si>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</si>
  <si>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</si>
  <si>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</si>
  <si>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</si>
  <si>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</si>
  <si>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</si>
  <si>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</si>
  <si>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</si>
  <si>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</si>
  <si>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</si>
  <si>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</si>
  <si>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</si>
  <si>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</si>
  <si>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</si>
  <si>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</si>
  <si>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</si>
  <si>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</si>
  <si>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</si>
  <si>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</si>
  <si>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</si>
  <si>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</si>
  <si>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</si>
  <si>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</si>
  <si>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</si>
  <si>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</si>
  <si>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</si>
  <si>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</si>
  <si>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</si>
  <si>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</si>
  <si>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</si>
  <si>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</si>
  <si>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</si>
  <si>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</si>
  <si>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</si>
  <si>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</si>
  <si>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</si>
  <si>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</si>
  <si>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</si>
  <si>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</si>
  <si>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</si>
  <si>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</si>
  <si>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</si>
  <si>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</si>
  <si>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</si>
  <si>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</si>
  <si>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</si>
  <si>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</si>
  <si>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</si>
  <si>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</si>
  <si>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</si>
  <si>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</si>
  <si>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</si>
  <si>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</si>
  <si>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</si>
  <si>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</si>
  <si>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</si>
  <si>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</si>
  <si>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</si>
  <si>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</si>
  <si>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</si>
  <si>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</si>
  <si>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</si>
  <si>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</si>
  <si>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</si>
  <si>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</si>
  <si>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</si>
  <si>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</si>
  <si>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</si>
  <si>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</si>
  <si>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</si>
  <si>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</si>
  <si>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</si>
  <si>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</si>
  <si>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</si>
  <si>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</si>
  <si>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</si>
  <si>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</si>
  <si>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</si>
  <si>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</si>
  <si>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</si>
  <si>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</si>
  <si>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</si>
  <si>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</si>
  <si>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</si>
  <si>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</si>
  <si>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</si>
  <si>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</si>
  <si>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</si>
  <si>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</si>
  <si>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</si>
  <si>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</si>
  <si>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</si>
  <si>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</si>
  <si>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</si>
  <si>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</si>
  <si>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</si>
  <si>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</si>
  <si>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</si>
  <si>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</si>
  <si>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</si>
  <si>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</si>
  <si>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</si>
  <si>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</si>
  <si>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</si>
  <si>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</si>
  <si>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</si>
  <si>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</si>
  <si>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</si>
  <si>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</si>
  <si>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</si>
  <si>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</si>
  <si>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</si>
  <si>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</si>
  <si>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</si>
  <si>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</si>
  <si>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</si>
  <si>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</si>
  <si>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</si>
  <si>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</si>
  <si>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</si>
  <si>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</si>
  <si>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</si>
  <si>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</si>
  <si>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</si>
  <si>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</si>
  <si>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</si>
  <si>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</si>
  <si>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</si>
  <si>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</si>
  <si>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</si>
  <si>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</si>
  <si>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</si>
  <si>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</si>
  <si>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</si>
  <si>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</si>
  <si>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</si>
  <si>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</si>
  <si>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</si>
  <si>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</si>
  <si>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</si>
  <si>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</si>
  <si>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</si>
  <si>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</si>
  <si>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</si>
  <si>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</si>
  <si>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</si>
  <si>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</si>
  <si>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</si>
  <si>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</si>
  <si>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</si>
  <si>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</si>
  <si>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</si>
  <si>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</si>
  <si>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</si>
  <si>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</si>
  <si>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</si>
  <si>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</si>
  <si>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</si>
  <si>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</si>
  <si>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</si>
  <si>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</si>
  <si>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</si>
  <si>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</si>
  <si>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</si>
  <si>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</si>
  <si>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</si>
  <si>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</si>
  <si>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</si>
  <si>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</si>
  <si>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</si>
  <si>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</si>
  <si>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</si>
  <si>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</si>
  <si>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</si>
  <si>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</si>
  <si>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</si>
  <si>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</si>
  <si>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</si>
  <si>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</si>
  <si>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</si>
  <si>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</si>
  <si>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</si>
  <si>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</si>
  <si>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</si>
  <si>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</si>
  <si>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</si>
  <si>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</si>
  <si>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</si>
  <si>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</si>
  <si>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</si>
  <si>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</si>
  <si>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</si>
  <si>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</si>
  <si>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</si>
  <si>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</si>
  <si>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</si>
  <si>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</si>
  <si>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</si>
  <si>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</si>
  <si>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</si>
  <si>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</si>
  <si>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</si>
  <si>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</si>
  <si>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</si>
  <si>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</si>
  <si>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</si>
  <si>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</si>
  <si>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</si>
  <si>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</si>
  <si>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</si>
  <si>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</si>
  <si>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</si>
  <si>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</si>
  <si>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</si>
  <si>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</si>
  <si>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</si>
  <si>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</si>
  <si>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</si>
  <si>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</si>
  <si>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</si>
  <si>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</si>
  <si>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</si>
  <si>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</si>
  <si>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</si>
  <si>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</si>
  <si>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</si>
  <si>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</si>
  <si>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</si>
  <si>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</si>
  <si>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</si>
  <si>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</si>
  <si>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</si>
  <si>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</si>
  <si>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</si>
  <si>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</si>
  <si>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</si>
  <si>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</si>
  <si>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</si>
  <si>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</si>
  <si>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</si>
  <si>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</si>
  <si>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</si>
  <si>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</si>
  <si>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</si>
  <si>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</si>
  <si>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</si>
  <si>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</si>
  <si>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</si>
  <si>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</si>
  <si>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</si>
  <si>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</si>
  <si>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</si>
  <si>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</si>
  <si>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</si>
  <si>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</si>
  <si>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</si>
  <si>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</si>
  <si>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</si>
  <si>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</si>
  <si>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</si>
  <si>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</si>
  <si>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</si>
  <si>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</si>
  <si>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</si>
  <si>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</si>
  <si>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</si>
  <si>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</si>
  <si>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</si>
  <si>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</si>
  <si>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</si>
  <si>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</si>
  <si>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</si>
  <si>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</si>
  <si>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</si>
  <si>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</si>
  <si>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</si>
  <si>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</si>
  <si>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</si>
  <si>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</si>
  <si>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</si>
  <si>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</si>
  <si>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</si>
  <si>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</si>
  <si>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</si>
  <si>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</si>
  <si>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</si>
  <si>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</si>
  <si>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</si>
  <si>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</si>
  <si>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</si>
  <si>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</si>
  <si>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</si>
  <si>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</si>
  <si>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</si>
  <si>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</si>
  <si>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</si>
  <si>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</si>
  <si>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</si>
  <si>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</si>
  <si>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</si>
  <si>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</si>
  <si>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</si>
  <si>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</si>
  <si>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</si>
  <si>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</si>
  <si>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</si>
  <si>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</si>
  <si>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</si>
  <si>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</si>
  <si>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</si>
  <si>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</si>
  <si>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</si>
  <si>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</si>
  <si>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</si>
  <si>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</si>
  <si>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</si>
  <si>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</si>
  <si>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</si>
  <si>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</si>
  <si>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</si>
  <si>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</si>
  <si>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</si>
  <si>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</si>
  <si>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</si>
  <si>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</si>
  <si>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</si>
  <si>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</si>
  <si>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</si>
  <si>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</si>
  <si>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</si>
  <si>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</si>
  <si>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</si>
  <si>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</si>
  <si>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</si>
  <si>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</si>
  <si>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</si>
  <si>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</si>
  <si>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</si>
  <si>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</si>
  <si>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</si>
  <si>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</si>
  <si>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</si>
  <si>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</si>
  <si>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</si>
  <si>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</si>
  <si>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</si>
  <si>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</si>
  <si>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</si>
  <si>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</si>
  <si>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</si>
  <si>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</si>
  <si>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</si>
  <si>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</si>
  <si>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</si>
  <si>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</si>
  <si>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</si>
  <si>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</si>
  <si>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</si>
  <si>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</si>
  <si>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</si>
  <si>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</si>
  <si>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</si>
  <si>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</si>
  <si>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</si>
  <si>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</si>
  <si>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</si>
  <si>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</si>
  <si>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</si>
  <si>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</si>
  <si>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</si>
  <si>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</si>
  <si>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</si>
  <si>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</si>
  <si>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</si>
  <si>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</si>
  <si>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</si>
  <si>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</si>
  <si>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</si>
  <si>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</si>
  <si>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</si>
  <si>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</si>
  <si>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</si>
  <si>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</si>
  <si>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</si>
  <si>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</si>
  <si>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</si>
  <si>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</si>
  <si>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</si>
  <si>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</si>
  <si>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</si>
  <si>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</si>
  <si>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</si>
  <si>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</si>
  <si>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</si>
  <si>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</si>
  <si>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</si>
  <si>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</si>
  <si>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</si>
  <si>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</si>
  <si>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</si>
  <si>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</si>
  <si>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</si>
  <si>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</si>
  <si>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</si>
  <si>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</si>
  <si>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</si>
  <si>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</si>
  <si>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</si>
  <si>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</si>
  <si>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</si>
  <si>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</si>
  <si>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</si>
  <si>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</si>
  <si>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</si>
  <si>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</si>
  <si>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</si>
  <si>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</si>
  <si>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</si>
  <si>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</si>
  <si>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</si>
  <si>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</si>
  <si>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</si>
  <si>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</si>
  <si>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</si>
  <si>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</si>
  <si>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</si>
  <si>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</si>
  <si>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</si>
  <si>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</si>
  <si>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</si>
  <si>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</si>
  <si>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</si>
  <si>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</si>
  <si>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</si>
  <si>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</si>
  <si>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</si>
  <si>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</si>
  <si>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</si>
  <si>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</si>
  <si>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</si>
  <si>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</si>
  <si>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</si>
  <si>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</si>
  <si>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</si>
  <si>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</si>
  <si>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</si>
  <si>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</si>
  <si>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</si>
  <si>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</si>
  <si>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</si>
  <si>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</si>
  <si>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</si>
  <si>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</si>
  <si>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</si>
  <si>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</si>
  <si>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</si>
  <si>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</si>
  <si>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</si>
  <si>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</si>
  <si>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</si>
  <si>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</si>
  <si>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</si>
  <si>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</si>
  <si>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</si>
  <si>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</si>
  <si>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</si>
  <si>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</si>
  <si>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</si>
  <si>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</si>
  <si>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</si>
  <si>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</si>
  <si>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</si>
  <si>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</si>
  <si>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</si>
  <si>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</si>
  <si>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</si>
  <si>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</si>
  <si>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</si>
  <si>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</si>
  <si>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</si>
  <si>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</si>
  <si>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</si>
  <si>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</si>
  <si>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</si>
  <si>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</si>
  <si>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</si>
  <si>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</si>
  <si>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</si>
  <si>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</si>
  <si>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</si>
  <si>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</si>
  <si>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</si>
  <si>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</si>
  <si>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</si>
  <si>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</si>
  <si>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</si>
  <si>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</si>
  <si>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</si>
  <si>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</si>
  <si>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</si>
  <si>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</si>
  <si>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</si>
  <si>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</si>
  <si>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</si>
  <si>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</si>
  <si>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</si>
  <si>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</si>
  <si>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</si>
  <si>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</si>
  <si>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</si>
  <si>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</si>
  <si>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</si>
  <si>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</si>
  <si>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</si>
  <si>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</si>
  <si>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</si>
  <si>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</si>
  <si>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</si>
  <si>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</si>
  <si>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</si>
  <si>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</si>
  <si>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</si>
  <si>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</si>
  <si>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</si>
  <si>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</si>
  <si>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</si>
  <si>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</si>
  <si>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</si>
  <si>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</si>
  <si>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</si>
  <si>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</si>
  <si>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</si>
  <si>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</si>
  <si>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</si>
  <si>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</si>
  <si>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</si>
  <si>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</si>
  <si>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</si>
  <si>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</si>
  <si>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</si>
  <si>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</si>
  <si>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</si>
  <si>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</si>
  <si>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</si>
  <si>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</si>
  <si>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</si>
  <si>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</si>
  <si>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</si>
  <si>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</si>
  <si>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</si>
  <si>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</si>
  <si>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</si>
  <si>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</si>
  <si>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</si>
  <si>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</si>
  <si>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</si>
  <si>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</si>
  <si>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</si>
  <si>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</si>
  <si>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</si>
  <si>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</si>
  <si>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</si>
  <si>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</si>
  <si>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</si>
  <si>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</si>
  <si>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</si>
  <si>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</si>
  <si>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</si>
  <si>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</si>
  <si>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</si>
  <si>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</si>
  <si>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</si>
  <si>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</si>
  <si>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</si>
  <si>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</si>
  <si>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</si>
  <si>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</si>
  <si>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</si>
  <si>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</si>
  <si>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</si>
  <si>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</si>
  <si>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</si>
  <si>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</si>
  <si>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</si>
  <si>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</si>
  <si>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</si>
  <si>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</si>
  <si>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</si>
  <si>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</si>
  <si>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</si>
  <si>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</si>
  <si>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</si>
  <si>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</si>
  <si>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</si>
  <si>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</si>
  <si>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</si>
  <si>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</si>
  <si>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</si>
  <si>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</si>
  <si>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</si>
  <si>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</si>
  <si>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</si>
  <si>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</si>
  <si>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</si>
  <si>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</si>
  <si>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</si>
  <si>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</si>
  <si>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</si>
  <si>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</si>
  <si>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</si>
  <si>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</si>
  <si>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</si>
  <si>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</si>
  <si>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</si>
  <si>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</si>
  <si>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</si>
  <si>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</si>
  <si>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</si>
  <si>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</si>
  <si>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</si>
  <si>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</si>
  <si>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</si>
  <si>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</si>
  <si>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</si>
  <si>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</si>
  <si>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</si>
  <si>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</si>
  <si>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</si>
  <si>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</si>
  <si>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</si>
  <si>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</si>
  <si>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</si>
  <si>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</si>
  <si>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</si>
  <si>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</si>
  <si>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</si>
  <si>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</si>
  <si>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</si>
  <si>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</si>
  <si>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</si>
  <si>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</si>
  <si>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</si>
  <si>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</si>
  <si>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</si>
  <si>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</si>
  <si>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</si>
  <si>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</si>
  <si>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</si>
  <si>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</si>
  <si>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</si>
  <si>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</si>
  <si>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</si>
  <si>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</si>
  <si>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</si>
  <si>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</si>
  <si>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</si>
  <si>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</si>
  <si>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</si>
  <si>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</si>
  <si>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</si>
  <si>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</si>
  <si>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</si>
  <si>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</si>
  <si>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</si>
  <si>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</si>
  <si>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</si>
  <si>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</si>
  <si>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</si>
  <si>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</si>
  <si>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</si>
  <si>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</si>
  <si>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</si>
  <si>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</si>
  <si>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</si>
  <si>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</si>
  <si>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</si>
  <si>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</si>
  <si>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</si>
  <si>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</si>
  <si>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</si>
  <si>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</si>
  <si>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</si>
  <si>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</si>
  <si>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</si>
  <si>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</si>
  <si>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</si>
  <si>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</si>
  <si>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</si>
  <si>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</si>
  <si>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</si>
  <si>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</si>
  <si>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</si>
  <si>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</si>
  <si>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</si>
  <si>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</si>
  <si>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</si>
  <si>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</si>
  <si>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</si>
  <si>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</si>
  <si>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</si>
  <si>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</si>
  <si>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</si>
  <si>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</si>
  <si>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</si>
  <si>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</si>
  <si>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</si>
  <si>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</si>
  <si>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</si>
  <si>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</si>
  <si>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</si>
  <si>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</si>
  <si>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</si>
  <si>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</si>
  <si>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</si>
  <si>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</si>
  <si>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</si>
  <si>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</si>
  <si>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</si>
  <si>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</si>
  <si>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</si>
  <si>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</si>
  <si>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</si>
  <si>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</si>
  <si>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</si>
  <si>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</si>
  <si>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</si>
  <si>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</si>
  <si>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</si>
  <si>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</si>
  <si>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</si>
  <si>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</si>
  <si>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</si>
  <si>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</si>
  <si>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</si>
  <si>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</si>
  <si>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</si>
  <si>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</si>
  <si>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</si>
  <si>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</si>
  <si>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</si>
  <si>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</si>
  <si>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</si>
  <si>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</si>
  <si>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</si>
  <si>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</si>
  <si>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</si>
  <si>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</si>
  <si>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</si>
  <si>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</si>
  <si>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</si>
  <si>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</si>
  <si>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</si>
  <si>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</si>
  <si>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</si>
  <si>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</si>
  <si>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</si>
  <si>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</si>
  <si>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</si>
  <si>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</si>
  <si>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</si>
  <si>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</si>
  <si>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</si>
  <si>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</si>
  <si>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</si>
  <si>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</si>
  <si>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</si>
  <si>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</si>
  <si>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</si>
  <si>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</si>
  <si>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</si>
  <si>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</si>
  <si>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</si>
  <si>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</si>
  <si>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</si>
  <si>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</si>
  <si>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</si>
  <si>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</si>
  <si>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</si>
  <si>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</si>
  <si>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</si>
  <si>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</si>
  <si>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</si>
  <si>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</si>
  <si>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</si>
  <si>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</si>
  <si>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</si>
  <si>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</si>
  <si>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</si>
  <si>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</si>
  <si>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</si>
  <si>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</si>
  <si>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</si>
  <si>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</si>
  <si>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</si>
  <si>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</si>
  <si>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</si>
  <si>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</si>
  <si>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</si>
  <si>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</si>
  <si>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</si>
  <si>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</si>
  <si>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</si>
  <si>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</si>
  <si>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</si>
  <si>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</si>
  <si>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</si>
  <si>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</si>
  <si>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</si>
  <si>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</si>
  <si>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</si>
  <si>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</si>
  <si>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</si>
  <si>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</si>
  <si>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</si>
  <si>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</si>
  <si>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</si>
  <si>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</si>
  <si>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</si>
  <si>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</si>
  <si>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</si>
  <si>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</si>
  <si>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</si>
  <si>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</si>
  <si>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</si>
  <si>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</si>
  <si>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</si>
  <si>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</si>
  <si>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</si>
  <si>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</si>
  <si>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</si>
  <si>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</si>
  <si>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</si>
  <si>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</si>
  <si>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</si>
  <si>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</si>
  <si>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</si>
  <si>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</si>
  <si>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</si>
  <si>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</si>
  <si>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</si>
  <si>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</si>
  <si>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</si>
  <si>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</si>
  <si>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</si>
  <si>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</si>
  <si>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</si>
  <si>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</si>
  <si>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</si>
  <si>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</si>
  <si>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</si>
  <si>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</si>
  <si>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</si>
  <si>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</si>
  <si>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</si>
  <si>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</si>
  <si>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</si>
  <si>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</si>
  <si>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</si>
  <si>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</si>
  <si>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</si>
  <si>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</si>
  <si>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</si>
  <si>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</si>
  <si>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</si>
  <si>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</si>
  <si>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</si>
  <si>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</si>
  <si>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</si>
  <si>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</si>
  <si>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</si>
  <si>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</si>
  <si>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</si>
  <si>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</si>
  <si>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</si>
  <si>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</si>
  <si>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</si>
  <si>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</si>
  <si>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</si>
  <si>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</si>
  <si>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</si>
  <si>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</si>
  <si>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</si>
  <si>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</si>
  <si>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</si>
  <si>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</si>
  <si>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</si>
  <si>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</si>
  <si>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</si>
  <si>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</si>
  <si>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</si>
  <si>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</si>
  <si>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</si>
  <si>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</si>
  <si>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</si>
  <si>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</si>
  <si>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</si>
  <si>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</si>
  <si>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</si>
  <si>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</si>
  <si>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</si>
  <si>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</si>
  <si>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</si>
  <si>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</si>
  <si>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</si>
  <si>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</si>
  <si>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</si>
  <si>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</si>
  <si>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</si>
  <si>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</si>
  <si>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</si>
  <si>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</si>
  <si>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</si>
  <si>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</si>
  <si>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</si>
  <si>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</si>
  <si>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</si>
  <si>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</si>
  <si>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</si>
  <si>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</si>
  <si>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</si>
  <si>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</si>
  <si>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</si>
  <si>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</si>
  <si>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</si>
  <si>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</si>
  <si>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</si>
  <si>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</si>
  <si>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</si>
  <si>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</si>
  <si>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</si>
  <si>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</si>
  <si>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</si>
  <si>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</si>
  <si>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</si>
  <si>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</si>
  <si>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</si>
  <si>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</si>
  <si>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</si>
  <si>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</si>
  <si>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</si>
  <si>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</si>
  <si>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</si>
  <si>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</si>
  <si>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</si>
  <si>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</si>
  <si>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</si>
  <si>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</si>
  <si>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</si>
  <si>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</si>
  <si>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</si>
  <si>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</si>
  <si>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</si>
  <si>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</si>
  <si>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</si>
  <si>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</si>
  <si>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</si>
  <si>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</si>
  <si>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</si>
  <si>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</si>
  <si>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</si>
  <si>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</si>
  <si>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</si>
  <si>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</si>
  <si>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</si>
  <si>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</si>
  <si>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</si>
  <si>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</si>
  <si>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</si>
  <si>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</si>
  <si>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</si>
  <si>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</si>
  <si>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</si>
  <si>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</si>
  <si>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</si>
  <si>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</si>
  <si>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</si>
  <si>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</si>
  <si>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</si>
  <si>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</si>
  <si>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</si>
  <si>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</si>
  <si>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</si>
  <si>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</si>
  <si>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</si>
  <si>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</si>
  <si>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</si>
  <si>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</si>
  <si>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</si>
  <si>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</si>
  <si>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</si>
  <si>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</si>
  <si>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</si>
  <si>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</si>
  <si>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</si>
  <si>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</si>
  <si>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</si>
  <si>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</si>
  <si>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</si>
  <si>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</si>
  <si>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</si>
  <si>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</si>
  <si>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</si>
  <si>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</si>
  <si>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</si>
  <si>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</si>
  <si>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</si>
  <si>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</si>
  <si>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</si>
  <si>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</si>
  <si>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</si>
  <si>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</si>
  <si>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</si>
  <si>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</si>
  <si>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</si>
  <si>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</si>
  <si>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</si>
  <si>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</si>
  <si>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</si>
  <si>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</si>
  <si>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</si>
  <si>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</si>
  <si>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</si>
  <si>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</si>
  <si>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</si>
  <si>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</si>
  <si>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</si>
  <si>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</si>
  <si>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</si>
  <si>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</si>
  <si>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</si>
  <si>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</si>
  <si>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</si>
  <si>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</si>
  <si>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</si>
  <si>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</si>
  <si>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</si>
  <si>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</si>
  <si>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</si>
  <si>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</si>
  <si>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</si>
  <si>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</si>
  <si>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</si>
  <si>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</si>
  <si>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</si>
  <si>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</si>
  <si>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</si>
  <si>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</si>
  <si>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</si>
  <si>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</si>
  <si>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</si>
  <si>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</si>
  <si>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</si>
  <si>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</si>
  <si>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</si>
  <si>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</si>
  <si>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</si>
  <si>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</si>
  <si>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</si>
  <si>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</si>
  <si>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</si>
  <si>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</si>
  <si>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</si>
  <si>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</si>
  <si>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</si>
  <si>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</si>
  <si>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</si>
  <si>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</si>
  <si>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</si>
  <si>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</si>
  <si>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</si>
  <si>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</si>
  <si>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</si>
  <si>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</si>
  <si>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</si>
  <si>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</si>
  <si>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</si>
  <si>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</si>
  <si>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</si>
  <si>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</si>
  <si>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</si>
  <si>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</si>
  <si>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</si>
  <si>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</si>
  <si>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</si>
  <si>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</si>
  <si>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</si>
  <si>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</si>
  <si>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</si>
  <si>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</si>
  <si>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</si>
  <si>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</si>
  <si>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</si>
  <si>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</si>
  <si>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</si>
  <si>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</si>
  <si>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</si>
  <si>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</si>
  <si>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</si>
  <si>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</si>
  <si>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</si>
  <si>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</si>
  <si>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</si>
  <si>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</si>
  <si>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</si>
  <si>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</si>
  <si>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</si>
  <si>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</si>
  <si>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</si>
  <si>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</si>
  <si>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</si>
  <si>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</si>
  <si>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</si>
  <si>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</si>
  <si>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</si>
  <si>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</si>
  <si>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</si>
  <si>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</si>
  <si>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</si>
  <si>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</si>
  <si>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</si>
  <si>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</si>
  <si>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</si>
  <si>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</si>
  <si>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</si>
  <si>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</si>
  <si>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</si>
  <si>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</si>
  <si>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</si>
  <si>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</si>
  <si>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</si>
  <si>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</si>
  <si>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</si>
  <si>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</si>
  <si>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</si>
  <si>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</si>
  <si>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</si>
  <si>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</si>
  <si>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</si>
  <si>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</si>
  <si>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</si>
  <si>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</si>
  <si>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</si>
  <si>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</si>
  <si>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</si>
  <si>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</si>
  <si>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</si>
  <si>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</si>
  <si>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</si>
  <si>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</si>
  <si>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</si>
  <si>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</si>
  <si>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</si>
  <si>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</si>
  <si>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</si>
  <si>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</si>
  <si>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</si>
  <si>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</si>
  <si>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</si>
  <si>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</si>
  <si>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</si>
  <si>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</si>
  <si>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</si>
  <si>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</si>
  <si>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</si>
  <si>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</si>
  <si>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</si>
  <si>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</si>
  <si>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</si>
  <si>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</si>
  <si>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</si>
  <si>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</si>
  <si>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</si>
  <si>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</si>
  <si>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</si>
  <si>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</si>
  <si>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</si>
  <si>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</si>
  <si>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</si>
  <si>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</si>
  <si>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</si>
  <si>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</si>
  <si>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</si>
  <si>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</si>
  <si>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</si>
  <si>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</si>
  <si>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</si>
  <si>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</si>
  <si>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</si>
  <si>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</si>
  <si>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</si>
  <si>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</si>
  <si>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</si>
  <si>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</si>
  <si>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</si>
  <si>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</si>
  <si>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</si>
  <si>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</si>
  <si>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</si>
  <si>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</si>
  <si>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</si>
  <si>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</si>
  <si>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</si>
  <si>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</si>
  <si>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</si>
  <si>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</si>
  <si>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</si>
  <si>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</si>
  <si>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</si>
  <si>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</si>
  <si>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</si>
  <si>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</si>
  <si>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</si>
  <si>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</si>
  <si>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</si>
  <si>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</si>
  <si>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</si>
  <si>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</si>
  <si>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</si>
  <si>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</si>
  <si>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</si>
  <si>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</si>
  <si>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</si>
  <si>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</si>
  <si>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</si>
  <si>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</si>
  <si>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</si>
  <si>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</si>
  <si>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</si>
  <si>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</si>
  <si>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</si>
  <si>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</si>
  <si>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</si>
  <si>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</si>
  <si>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</si>
  <si>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</si>
  <si>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</si>
  <si>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</si>
  <si>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</si>
  <si>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</si>
  <si>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</si>
  <si>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</si>
  <si>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</si>
  <si>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</si>
  <si>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</si>
  <si>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</si>
  <si>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</si>
  <si>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</si>
  <si>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</si>
  <si>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</si>
  <si>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</si>
  <si>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</si>
  <si>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</si>
  <si>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</si>
  <si>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</si>
  <si>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</si>
  <si>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</si>
  <si>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</si>
  <si>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</si>
  <si>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</si>
  <si>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</si>
  <si>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</si>
  <si>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</si>
  <si>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</si>
  <si>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</si>
  <si>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</si>
  <si>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</si>
  <si>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</si>
  <si>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</si>
  <si>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</si>
  <si>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</si>
  <si>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</si>
  <si>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</si>
  <si>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</si>
  <si>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</si>
  <si>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</si>
  <si>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</si>
  <si>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</si>
  <si>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</si>
  <si>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</si>
  <si>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</si>
  <si>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</si>
  <si>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</si>
  <si>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</si>
  <si>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</si>
  <si>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</si>
  <si>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</si>
  <si>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</si>
  <si>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</si>
  <si>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</si>
  <si>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</si>
  <si>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</si>
  <si>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</si>
  <si>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</si>
  <si>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</si>
  <si>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</si>
  <si>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</si>
  <si>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</si>
  <si>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</si>
  <si>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</si>
  <si>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</si>
  <si>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</si>
  <si>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</si>
  <si>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</si>
  <si>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</si>
  <si>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</si>
  <si>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</si>
  <si>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</si>
  <si>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</si>
  <si>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</si>
  <si>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</si>
  <si>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</si>
  <si>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</si>
  <si>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</si>
  <si>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</si>
  <si>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</si>
  <si>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</si>
  <si>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</si>
  <si>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</si>
  <si>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</si>
  <si>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</si>
  <si>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</si>
  <si>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</si>
  <si>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</si>
  <si>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</si>
  <si>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</si>
  <si>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</si>
  <si>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</si>
  <si>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</si>
  <si>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</si>
  <si>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</si>
  <si>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</si>
  <si>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</si>
  <si>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</si>
  <si>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</si>
  <si>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</si>
  <si>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</si>
  <si>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</si>
  <si>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</si>
  <si>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</si>
  <si>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</si>
  <si>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</si>
  <si>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</si>
  <si>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</si>
  <si>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</si>
  <si>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</si>
  <si>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</si>
  <si>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</si>
  <si>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</si>
  <si>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</si>
  <si>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</si>
  <si>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</si>
  <si>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</si>
  <si>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</si>
  <si>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</si>
  <si>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</si>
  <si>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</si>
  <si>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</si>
  <si>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</si>
  <si>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</si>
  <si>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</si>
  <si>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</si>
  <si>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</si>
  <si>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</si>
  <si>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</si>
  <si>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</si>
  <si>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</si>
  <si>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</si>
  <si>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</si>
  <si>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</si>
  <si>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</si>
  <si>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</si>
  <si>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</si>
  <si>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</si>
  <si>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</si>
  <si>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</si>
  <si>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</si>
  <si>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</si>
  <si>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</si>
  <si>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</si>
  <si>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</si>
  <si>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</si>
  <si>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</si>
  <si>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</si>
  <si>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</si>
  <si>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</si>
  <si>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</si>
  <si>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</si>
  <si>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</si>
  <si>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</si>
  <si>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</si>
  <si>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</si>
  <si>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</si>
  <si>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</si>
  <si>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</si>
  <si>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</si>
  <si>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</si>
  <si>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</si>
  <si>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</si>
  <si>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</si>
  <si>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</si>
  <si>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</si>
  <si>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</si>
  <si>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</si>
  <si>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</si>
  <si>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</si>
  <si>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</si>
  <si>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</si>
  <si>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</si>
  <si>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</si>
  <si>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</si>
  <si>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</si>
  <si>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</si>
  <si>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</si>
  <si>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</si>
  <si>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</si>
  <si>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</si>
  <si>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</si>
  <si>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</si>
  <si>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</si>
  <si>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</si>
  <si>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</si>
  <si>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</si>
  <si>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</si>
  <si>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</si>
  <si>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</si>
  <si>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</si>
  <si>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</si>
  <si>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</si>
  <si>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</si>
  <si>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</si>
  <si>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</si>
  <si>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</si>
  <si>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</si>
  <si>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</si>
  <si>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</si>
  <si>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</si>
  <si>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</si>
  <si>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</si>
  <si>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</si>
  <si>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</si>
  <si>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</si>
  <si>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</si>
  <si>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</si>
  <si>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</si>
  <si>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</si>
  <si>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</si>
  <si>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</si>
  <si>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</si>
  <si>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</si>
  <si>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</si>
  <si>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</si>
  <si>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</si>
  <si>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</si>
  <si>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</si>
  <si>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</si>
  <si>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</si>
  <si>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</si>
  <si>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</si>
  <si>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</si>
  <si>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</si>
  <si>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</si>
  <si>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</si>
  <si>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</si>
  <si>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</si>
  <si>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</si>
  <si>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</si>
  <si>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</si>
  <si>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</si>
  <si>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</si>
  <si>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</si>
  <si>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</si>
  <si>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</si>
  <si>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</si>
  <si>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</si>
  <si>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</si>
  <si>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</si>
  <si>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</si>
  <si>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</si>
  <si>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</si>
  <si>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</si>
  <si>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</si>
  <si>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</si>
  <si>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</si>
  <si>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</si>
  <si>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</si>
  <si>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</si>
  <si>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</si>
  <si>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</si>
  <si>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</si>
  <si>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</si>
  <si>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</si>
  <si>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</si>
  <si>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</si>
  <si>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</si>
  <si>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</si>
  <si>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</si>
  <si>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</si>
  <si>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</si>
  <si>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</si>
  <si>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</si>
  <si>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</si>
  <si>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</si>
  <si>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</si>
  <si>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</si>
  <si>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</si>
  <si>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</si>
  <si>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</si>
  <si>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</si>
  <si>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</si>
  <si>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</si>
  <si>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</si>
  <si>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</si>
  <si>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</si>
  <si>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</si>
  <si>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</si>
  <si>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</si>
  <si>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</si>
  <si>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</si>
  <si>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</si>
  <si>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</si>
  <si>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</si>
  <si>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</si>
  <si>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</si>
  <si>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</si>
  <si>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</si>
  <si>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</si>
  <si>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</si>
  <si>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</si>
  <si>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</si>
  <si>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</si>
  <si>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</si>
  <si>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</si>
  <si>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</si>
  <si>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</si>
  <si>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</si>
  <si>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</si>
  <si>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</si>
  <si>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</si>
  <si>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</si>
  <si>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</si>
  <si>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</si>
  <si>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</si>
  <si>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</si>
  <si>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</si>
  <si>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</si>
  <si>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</si>
  <si>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</si>
  <si>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</si>
  <si>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</si>
  <si>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</si>
  <si>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</si>
  <si>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</si>
  <si>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</si>
  <si>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</si>
  <si>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</si>
  <si>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</si>
  <si>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</si>
  <si>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</si>
  <si>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</si>
  <si>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</si>
  <si>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</si>
  <si>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</si>
  <si>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</si>
  <si>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</si>
  <si>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</si>
  <si>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</si>
  <si>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</si>
  <si>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</si>
  <si>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</si>
  <si>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</si>
  <si>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</si>
  <si>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</si>
  <si>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</si>
  <si>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</si>
  <si>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</si>
  <si>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</si>
  <si>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</si>
  <si>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</si>
  <si>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</si>
  <si>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</si>
  <si>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</si>
  <si>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</si>
  <si>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</si>
  <si>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</si>
  <si>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</si>
  <si>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</si>
  <si>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</si>
  <si>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</si>
  <si>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</si>
  <si>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</si>
  <si>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</si>
  <si>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</si>
  <si>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</si>
  <si>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</si>
  <si>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</si>
  <si>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</si>
  <si>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</si>
  <si>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</si>
  <si>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</si>
  <si>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</si>
  <si>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</si>
  <si>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</si>
  <si>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</si>
  <si>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</si>
  <si>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</si>
  <si>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</si>
  <si>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</si>
  <si>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</si>
  <si>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</si>
  <si>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</si>
  <si>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</si>
  <si>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</si>
  <si>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</si>
  <si>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</si>
  <si>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</si>
  <si>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</si>
  <si>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</si>
  <si>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</si>
  <si>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</si>
  <si>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</si>
  <si>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</si>
  <si>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</si>
  <si>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</si>
  <si>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</si>
  <si>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</si>
  <si>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</si>
  <si>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</si>
  <si>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</si>
  <si>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</si>
  <si>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</si>
  <si>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</si>
  <si>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</si>
  <si>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</si>
  <si>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</si>
  <si>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</si>
  <si>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</si>
  <si>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</si>
  <si>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</si>
  <si>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</si>
  <si>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</si>
  <si>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</si>
  <si>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</si>
  <si>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</si>
  <si>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</si>
  <si>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</si>
  <si>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</si>
  <si>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</si>
  <si>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</si>
  <si>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</si>
  <si>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</si>
  <si>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</si>
  <si>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</si>
  <si>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</si>
  <si>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</si>
  <si>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</si>
  <si>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</si>
  <si>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</si>
  <si>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</si>
  <si>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</si>
  <si>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</si>
  <si>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</si>
  <si>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</si>
  <si>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</si>
  <si>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</si>
  <si>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</si>
  <si>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</si>
  <si>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</si>
  <si>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</si>
  <si>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</si>
  <si>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</si>
  <si>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</si>
  <si>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</si>
  <si>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</si>
  <si>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</si>
  <si>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</si>
  <si>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</si>
  <si>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</si>
  <si>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</si>
  <si>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</si>
  <si>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</si>
  <si>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</si>
  <si>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</si>
  <si>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</si>
  <si>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</si>
  <si>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</si>
  <si>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</si>
  <si>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</si>
  <si>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</si>
  <si>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</si>
  <si>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</si>
  <si>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</si>
  <si>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</si>
  <si>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</si>
  <si>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</si>
  <si>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</si>
  <si>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</si>
  <si>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</si>
  <si>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</si>
  <si>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</si>
  <si>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</si>
  <si>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</si>
  <si>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</si>
  <si>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</si>
  <si>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</si>
  <si>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</si>
  <si>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</si>
  <si>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</si>
  <si>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</si>
  <si>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</si>
  <si>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</si>
  <si>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</si>
  <si>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</si>
  <si>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</si>
  <si>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</si>
  <si>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</si>
  <si>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</si>
  <si>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</si>
  <si>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</si>
  <si>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</si>
  <si>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</si>
  <si>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</si>
  <si>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</si>
  <si>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</si>
  <si>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</si>
  <si>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</si>
  <si>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</si>
  <si>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</si>
  <si>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</si>
  <si>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</si>
  <si>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</si>
  <si>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</si>
  <si>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</si>
  <si>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</si>
  <si>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</si>
  <si>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</si>
  <si>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</si>
  <si>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</si>
  <si>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</si>
  <si>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</si>
  <si>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</si>
  <si>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</si>
  <si>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</si>
  <si>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</si>
  <si>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</si>
  <si>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</si>
  <si>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</si>
  <si>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</si>
  <si>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</si>
  <si>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</si>
  <si>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</si>
  <si>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</si>
  <si>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</si>
  <si>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</si>
  <si>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</si>
  <si>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</si>
  <si>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</si>
  <si>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</si>
  <si>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</si>
  <si>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</si>
  <si>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</si>
  <si>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</si>
  <si>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</si>
  <si>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</si>
  <si>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</si>
  <si>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</si>
  <si>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</si>
  <si>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</si>
  <si>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</si>
  <si>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</si>
  <si>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</si>
  <si>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</si>
  <si>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</si>
  <si>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</si>
  <si>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</si>
  <si>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</si>
  <si>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</si>
  <si>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</si>
  <si>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</si>
  <si>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</si>
  <si>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</si>
  <si>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</si>
  <si>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</si>
  <si>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</si>
  <si>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</si>
  <si>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</si>
  <si>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</si>
  <si>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</si>
  <si>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</si>
  <si>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</si>
  <si>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</si>
  <si>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</si>
  <si>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</si>
  <si>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</si>
  <si>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</si>
  <si>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</si>
  <si>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</si>
  <si>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</si>
  <si>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</si>
  <si>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</si>
  <si>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</si>
  <si>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</si>
  <si>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</si>
  <si>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</si>
  <si>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</si>
  <si>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</si>
  <si>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</si>
  <si>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</si>
  <si>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</si>
  <si>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</si>
  <si>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</si>
  <si>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</si>
  <si>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</si>
  <si>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</si>
  <si>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</si>
  <si>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</si>
  <si>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</si>
  <si>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</si>
  <si>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</si>
  <si>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</si>
  <si>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</si>
  <si>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</si>
  <si>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</si>
  <si>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</si>
  <si>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</si>
  <si>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</si>
  <si>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</si>
  <si>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</si>
  <si>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</si>
  <si>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</si>
  <si>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</si>
  <si>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</si>
  <si>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</si>
  <si>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</si>
  <si>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</si>
  <si>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</si>
  <si>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</si>
  <si>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</si>
  <si>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</si>
  <si>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</si>
  <si>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</si>
  <si>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</si>
  <si>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</si>
  <si>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</si>
  <si>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</si>
  <si>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</si>
  <si>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</si>
  <si>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</si>
  <si>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</si>
  <si>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</si>
  <si>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</si>
  <si>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</si>
  <si>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</si>
  <si>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</si>
  <si>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</si>
  <si>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</si>
  <si>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</si>
  <si>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</si>
  <si>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</si>
  <si>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</si>
  <si>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</si>
  <si>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</si>
  <si>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</si>
  <si>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</si>
  <si>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</si>
  <si>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</si>
  <si>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</si>
  <si>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</si>
  <si>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</si>
  <si>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</si>
  <si>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</si>
  <si>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</si>
  <si>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</si>
  <si>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</si>
  <si>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</si>
  <si>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</si>
  <si>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</si>
  <si>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</si>
  <si>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</si>
  <si>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</si>
  <si>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</si>
  <si>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</si>
  <si>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</si>
  <si>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</si>
  <si>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</si>
  <si>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</si>
  <si>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</si>
  <si>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</si>
  <si>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</si>
  <si>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</si>
  <si>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</si>
  <si>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</si>
  <si>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</si>
  <si>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</si>
  <si>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</si>
  <si>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</si>
  <si>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</si>
  <si>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</si>
  <si>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</si>
  <si>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</si>
  <si>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</si>
  <si>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</si>
  <si>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</si>
  <si>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</si>
  <si>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</si>
  <si>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</si>
  <si>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</si>
  <si>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</si>
  <si>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</si>
  <si>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</si>
  <si>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</si>
  <si>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</si>
  <si>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</si>
  <si>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</si>
  <si>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</si>
  <si>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</si>
  <si>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</si>
  <si>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</si>
  <si>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</si>
  <si>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</si>
  <si>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</si>
  <si>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</si>
  <si>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</si>
  <si>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</si>
  <si>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</si>
  <si>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</si>
  <si>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</si>
  <si>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</si>
  <si>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</si>
  <si>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</si>
  <si>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</si>
  <si>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</si>
  <si>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</si>
  <si>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</si>
  <si>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</si>
  <si>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</si>
  <si>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</si>
  <si>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</si>
  <si>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</si>
  <si>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</si>
  <si>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</si>
  <si>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</si>
  <si>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</si>
  <si>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</si>
  <si>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</si>
  <si>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</si>
  <si>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</si>
  <si>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</si>
  <si>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</si>
  <si>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</si>
  <si>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</si>
  <si>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</si>
  <si>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</si>
  <si>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</si>
  <si>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</si>
  <si>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</si>
  <si>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</si>
  <si>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</si>
  <si>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</si>
  <si>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</si>
  <si>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</si>
  <si>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</si>
  <si>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</si>
  <si>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</si>
  <si>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</si>
  <si>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</si>
  <si>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</si>
  <si>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</si>
  <si>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</si>
  <si>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</si>
  <si>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</si>
  <si>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</si>
  <si>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</si>
  <si>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</si>
  <si>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</si>
  <si>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</si>
  <si>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</si>
  <si>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</si>
  <si>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</si>
  <si>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</si>
  <si>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</si>
  <si>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</si>
  <si>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</si>
  <si>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</si>
  <si>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</si>
  <si>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</si>
  <si>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</si>
  <si>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</si>
  <si>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</si>
  <si>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</si>
  <si>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</si>
  <si>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</si>
  <si>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</si>
  <si>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</si>
  <si>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</si>
  <si>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</si>
  <si>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</si>
  <si>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</si>
  <si>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</si>
  <si>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</si>
  <si>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</si>
  <si>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</si>
  <si>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</si>
  <si>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</si>
  <si>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</si>
  <si>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</si>
  <si>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</si>
  <si>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</si>
  <si>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</si>
  <si>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</si>
  <si>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</si>
  <si>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</si>
  <si>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</si>
  <si>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</si>
  <si>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</si>
  <si>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</si>
  <si>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</si>
  <si>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</si>
  <si>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</si>
  <si>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</si>
  <si>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</si>
  <si>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</si>
  <si>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</si>
  <si>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</si>
  <si>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</si>
  <si>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</si>
  <si>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</si>
  <si>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</si>
  <si>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</si>
  <si>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</si>
  <si>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</si>
  <si>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</si>
  <si>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</si>
  <si>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</si>
  <si>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</si>
  <si>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</si>
  <si>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</si>
  <si>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</si>
  <si>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</si>
  <si>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</si>
  <si>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</si>
  <si>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</si>
  <si>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</si>
  <si>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</si>
  <si>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</si>
  <si>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</si>
  <si>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</si>
  <si>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</si>
  <si>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</si>
  <si>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</si>
  <si>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</si>
  <si>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</si>
  <si>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</si>
  <si>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</si>
  <si>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</si>
  <si>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</si>
  <si>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</si>
  <si>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</si>
  <si>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</si>
  <si>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</si>
  <si>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</si>
  <si>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</si>
  <si>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</si>
  <si>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</si>
  <si>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</si>
  <si>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</si>
  <si>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</si>
  <si>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</si>
  <si>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</si>
  <si>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</si>
  <si>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</si>
  <si>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</si>
  <si>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</si>
  <si>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</si>
  <si>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</si>
  <si>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</si>
  <si>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</si>
  <si>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</si>
  <si>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</si>
  <si>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</si>
  <si>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</si>
  <si>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</si>
  <si>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</si>
  <si>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</si>
  <si>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</si>
  <si>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</si>
  <si>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</si>
  <si>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</si>
  <si>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</si>
  <si>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</si>
  <si>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</si>
  <si>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</si>
  <si>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</si>
  <si>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</si>
  <si>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</si>
  <si>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</si>
  <si>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</si>
  <si>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</si>
  <si>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</si>
  <si>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</si>
  <si>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</si>
  <si>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</si>
  <si>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</si>
  <si>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</si>
  <si>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</si>
  <si>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</si>
  <si>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</si>
  <si>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</si>
  <si>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</si>
  <si>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</si>
  <si>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</si>
  <si>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</si>
  <si>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</si>
  <si>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</si>
  <si>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</si>
  <si>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</si>
  <si>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</si>
  <si>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</si>
  <si>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</si>
  <si>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</si>
  <si>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</si>
  <si>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</si>
  <si>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</si>
  <si>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</si>
  <si>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</si>
  <si>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</si>
  <si>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</si>
  <si>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</si>
  <si>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</si>
  <si>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</si>
  <si>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</si>
  <si>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</si>
  <si>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</si>
  <si>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</si>
  <si>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</si>
  <si>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</si>
  <si>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</si>
  <si>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</si>
  <si>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</si>
  <si>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</si>
  <si>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</si>
  <si>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</si>
  <si>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</si>
  <si>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</si>
  <si>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</si>
  <si>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</si>
  <si>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</si>
  <si>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</si>
  <si>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</si>
  <si>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</si>
  <si>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</si>
  <si>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</si>
  <si>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</si>
  <si>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</si>
  <si>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</si>
  <si>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</si>
  <si>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</si>
  <si>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</si>
  <si>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</si>
  <si>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</si>
  <si>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</si>
  <si>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</si>
  <si>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</si>
  <si>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</si>
  <si>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</si>
  <si>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</si>
  <si>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</si>
  <si>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</si>
  <si>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</si>
  <si>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</si>
  <si>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</si>
  <si>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</si>
  <si>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</si>
  <si>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</si>
  <si>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</si>
  <si>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</si>
  <si>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</si>
  <si>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</si>
  <si>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</si>
  <si>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</si>
  <si>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</si>
  <si>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</si>
  <si>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</si>
  <si>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</si>
  <si>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</si>
  <si>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</si>
  <si>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</si>
  <si>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</si>
  <si>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</si>
  <si>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</si>
  <si>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</si>
  <si>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</si>
  <si>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</si>
  <si>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</si>
  <si>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</si>
  <si>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</si>
  <si>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</si>
  <si>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</si>
  <si>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</si>
  <si>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</si>
  <si>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</si>
  <si>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</si>
  <si>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</si>
  <si>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</si>
  <si>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</si>
  <si>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</si>
  <si>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</si>
  <si>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</si>
  <si>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</si>
  <si>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</si>
  <si>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</si>
  <si>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</si>
  <si>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</si>
  <si>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</si>
  <si>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</si>
  <si>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</si>
  <si>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</si>
  <si>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</si>
  <si>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</si>
  <si>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</si>
  <si>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</si>
  <si>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</si>
  <si>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</si>
  <si>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</si>
  <si>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</si>
  <si>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</si>
  <si>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</si>
  <si>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</si>
  <si>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</si>
  <si>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</si>
  <si>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</si>
  <si>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</si>
  <si>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</si>
  <si>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</si>
  <si>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</si>
  <si>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</si>
  <si>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</si>
  <si>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</si>
  <si>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</si>
  <si>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</si>
  <si>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</si>
  <si>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</si>
  <si>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</si>
  <si>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</si>
  <si>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</si>
  <si>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</si>
  <si>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</si>
  <si>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</si>
  <si>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</si>
  <si>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</si>
  <si>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</si>
  <si>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</si>
  <si>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</si>
  <si>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</si>
  <si>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</si>
  <si>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</si>
  <si>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</si>
  <si>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</si>
  <si>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</si>
  <si>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</si>
  <si>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</si>
  <si>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</si>
  <si>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</si>
  <si>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</si>
  <si>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</si>
  <si>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</si>
  <si>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</si>
  <si>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</si>
  <si>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</si>
  <si>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</si>
  <si>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</si>
  <si>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</si>
  <si>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</si>
  <si>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</si>
  <si>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</si>
  <si>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</si>
  <si>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</si>
  <si>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</si>
  <si>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</si>
  <si>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</si>
  <si>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</si>
  <si>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</si>
  <si>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</si>
  <si>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</si>
  <si>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</si>
  <si>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</si>
  <si>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</si>
  <si>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</si>
  <si>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</si>
  <si>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</si>
  <si>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</si>
  <si>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</si>
  <si>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</si>
  <si>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</si>
  <si>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</si>
  <si>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</si>
  <si>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</si>
  <si>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</si>
  <si>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</si>
  <si>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</si>
  <si>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</si>
  <si>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</si>
  <si>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</si>
  <si>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</si>
  <si>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</si>
  <si>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</si>
  <si>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</si>
  <si>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</si>
  <si>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</si>
  <si>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</si>
  <si>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</si>
  <si>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</si>
  <si>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</si>
  <si>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</si>
  <si>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</si>
  <si>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</si>
  <si>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</si>
  <si>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</si>
  <si>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</si>
  <si>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</si>
  <si>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</si>
  <si>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</si>
  <si>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</si>
  <si>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</si>
  <si>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</si>
  <si>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</si>
  <si>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</si>
  <si>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</si>
  <si>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</si>
  <si>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</si>
  <si>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</si>
  <si>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</si>
  <si>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</si>
  <si>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</si>
  <si>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</si>
  <si>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</si>
  <si>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</si>
  <si>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</si>
  <si>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</si>
  <si>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</si>
  <si>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</si>
  <si>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</si>
  <si>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</si>
  <si>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</si>
  <si>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</si>
  <si>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</si>
  <si>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</si>
  <si>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</si>
  <si>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</si>
  <si>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</si>
  <si>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</si>
  <si>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</si>
  <si>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</si>
  <si>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</si>
  <si>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</si>
  <si>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</si>
  <si>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</si>
  <si>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</si>
  <si>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</si>
  <si>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</si>
  <si>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</si>
  <si>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</si>
  <si>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</si>
  <si>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</si>
  <si>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</si>
  <si>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</si>
  <si>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</si>
  <si>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</si>
  <si>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</si>
  <si>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</si>
  <si>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</si>
  <si>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</si>
  <si>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</si>
  <si>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</si>
  <si>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</si>
  <si>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</si>
  <si>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</si>
  <si>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</si>
  <si>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</si>
  <si>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</si>
  <si>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</si>
  <si>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</si>
  <si>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</si>
  <si>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</si>
  <si>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</si>
  <si>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</si>
  <si>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</si>
  <si>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</si>
  <si>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</si>
  <si>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</si>
  <si>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</si>
  <si>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</si>
  <si>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</si>
  <si>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</si>
  <si>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</si>
  <si>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</si>
  <si>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</si>
  <si>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</si>
  <si>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</si>
  <si>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</si>
  <si>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</si>
  <si>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</si>
  <si>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</si>
  <si>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</si>
  <si>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</si>
  <si>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</si>
  <si>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</si>
  <si>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</si>
  <si>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</si>
  <si>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</si>
  <si>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</si>
  <si>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</si>
  <si>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</si>
  <si>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</si>
  <si>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</si>
  <si>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</si>
  <si>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</si>
  <si>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</si>
  <si>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</si>
  <si>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</si>
  <si>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</si>
  <si>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</si>
  <si>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</si>
  <si>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</si>
  <si>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</si>
  <si>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</si>
  <si>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</si>
  <si>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</si>
  <si>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</si>
  <si>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</si>
  <si>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</si>
  <si>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</si>
  <si>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</si>
  <si>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</si>
  <si>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</si>
  <si>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</si>
  <si>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</si>
  <si>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</si>
  <si>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</si>
  <si>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</si>
  <si>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</si>
  <si>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</si>
  <si>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</si>
  <si>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</si>
  <si>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</si>
  <si>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</si>
  <si>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</si>
  <si>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</si>
  <si>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</si>
  <si>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</si>
  <si>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</si>
  <si>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</si>
  <si>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</si>
  <si>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</si>
  <si>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</si>
  <si>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</si>
  <si>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</si>
  <si>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</si>
  <si>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</si>
  <si>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</si>
  <si>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</si>
  <si>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</si>
  <si>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</si>
  <si>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</si>
  <si>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</si>
  <si>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</si>
  <si>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</si>
  <si>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</si>
  <si>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</si>
  <si>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</si>
  <si>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</si>
  <si>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</si>
  <si>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</si>
  <si>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</si>
  <si>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</si>
  <si>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</si>
  <si>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</si>
  <si>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</si>
  <si>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</si>
  <si>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</si>
  <si>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</si>
  <si>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</si>
  <si>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</si>
  <si>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</si>
  <si>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</si>
  <si>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</si>
  <si>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</si>
  <si>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</si>
  <si>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</si>
  <si>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</si>
  <si>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</si>
  <si>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</si>
  <si>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</si>
  <si>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</si>
  <si>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</si>
  <si>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</si>
  <si>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</si>
  <si>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</si>
  <si>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</si>
  <si>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</si>
  <si>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</si>
  <si>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</si>
  <si>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</si>
  <si>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</si>
  <si>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</si>
  <si>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</si>
  <si>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</si>
  <si>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</si>
  <si>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</si>
  <si>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</si>
  <si>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</si>
  <si>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</si>
  <si>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</si>
  <si>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</si>
  <si>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</si>
  <si>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</si>
  <si>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</si>
  <si>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</si>
  <si>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</si>
  <si>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</si>
  <si>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</si>
  <si>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</si>
  <si>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</si>
  <si>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</si>
  <si>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</si>
  <si>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</si>
  <si>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</si>
  <si>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</si>
  <si>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</si>
  <si>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</si>
  <si>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</si>
  <si>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</si>
  <si>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</si>
  <si>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</si>
  <si>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</si>
  <si>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</si>
  <si>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</si>
  <si>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</si>
  <si>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</si>
  <si>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</si>
  <si>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</si>
  <si>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</si>
  <si>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</si>
  <si>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</si>
  <si>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</si>
  <si>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</si>
  <si>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</si>
  <si>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</si>
  <si>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</si>
  <si>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</si>
  <si>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</si>
  <si>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</si>
  <si>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</si>
  <si>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</si>
  <si>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</si>
  <si>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</si>
  <si>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</si>
  <si>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</si>
  <si>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</si>
  <si>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</si>
  <si>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</si>
  <si>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</si>
  <si>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</si>
  <si>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</si>
  <si>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</si>
  <si>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</si>
  <si>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</si>
  <si>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</si>
  <si>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</si>
  <si>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</si>
  <si>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</si>
  <si>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</si>
  <si>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</si>
  <si>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</si>
  <si>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</si>
  <si>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</si>
  <si>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</si>
  <si>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</si>
  <si>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</si>
  <si>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</si>
  <si>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</si>
  <si>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</si>
  <si>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</si>
  <si>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</si>
  <si>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</si>
  <si>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</si>
  <si>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</si>
  <si>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</si>
  <si>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</si>
  <si>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</si>
  <si>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</si>
  <si>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</si>
  <si>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</si>
  <si>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</si>
  <si>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</si>
  <si>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</si>
  <si>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</si>
  <si>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</si>
  <si>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</si>
  <si>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</si>
  <si>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</si>
  <si>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</si>
  <si>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</si>
  <si>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</si>
  <si>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</si>
  <si>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</si>
  <si>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</si>
  <si>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</si>
  <si>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</si>
  <si>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</si>
  <si>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</si>
  <si>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</si>
  <si>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</si>
  <si>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</si>
  <si>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</si>
  <si>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</si>
  <si>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</si>
  <si>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</si>
  <si>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</si>
  <si>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</si>
  <si>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</si>
  <si>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</si>
  <si>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</si>
  <si>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</si>
  <si>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</si>
  <si>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</si>
  <si>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</si>
  <si>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</si>
  <si>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</si>
  <si>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</si>
  <si>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</si>
  <si>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</si>
  <si>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</si>
  <si>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</si>
  <si>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</si>
  <si>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</si>
  <si>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</si>
  <si>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</si>
  <si>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</si>
  <si>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</si>
  <si>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</si>
  <si>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</si>
  <si>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</si>
  <si>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</si>
  <si>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</si>
  <si>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</si>
  <si>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</si>
  <si>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</si>
  <si>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</si>
  <si>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</si>
  <si>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</si>
  <si>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</si>
  <si>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</si>
  <si>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</si>
  <si>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</si>
  <si>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</si>
  <si>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</si>
  <si>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</si>
  <si>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</si>
  <si>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</si>
  <si>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</si>
  <si>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</si>
  <si>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</si>
  <si>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</si>
  <si>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</si>
  <si>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</si>
  <si>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</si>
  <si>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</si>
  <si>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</si>
  <si>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</si>
  <si>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</si>
  <si>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</si>
  <si>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</si>
  <si>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</si>
  <si>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</si>
  <si>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</si>
  <si>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</si>
  <si>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</si>
  <si>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</si>
  <si>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</si>
  <si>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</si>
  <si>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</si>
  <si>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</si>
  <si>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</si>
  <si>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</si>
  <si>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</si>
  <si>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</si>
  <si>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</si>
  <si>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</si>
  <si>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</si>
  <si>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</si>
  <si>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</si>
  <si>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</si>
  <si>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</si>
  <si>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</si>
  <si>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</si>
  <si>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</si>
  <si>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</si>
  <si>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</si>
  <si>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</si>
  <si>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</si>
  <si>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</si>
  <si>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</si>
  <si>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</si>
  <si>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</si>
  <si>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</si>
  <si>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</si>
  <si>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</si>
  <si>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</si>
  <si>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</si>
  <si>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</si>
  <si>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</si>
  <si>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</si>
  <si>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</si>
  <si>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</si>
  <si>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</si>
  <si>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</si>
  <si>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</si>
  <si>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</si>
  <si>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</si>
  <si>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</si>
  <si>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</si>
  <si>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</si>
  <si>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</si>
  <si>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</si>
  <si>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</si>
  <si>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</si>
  <si>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</si>
  <si>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</si>
  <si>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</si>
  <si>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</si>
  <si>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</si>
  <si>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</si>
  <si>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</si>
  <si>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</si>
  <si>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</si>
  <si>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</si>
  <si>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</si>
  <si>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</si>
  <si>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</si>
  <si>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</si>
  <si>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</si>
  <si>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</si>
  <si>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</si>
  <si>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</si>
  <si>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</si>
  <si>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</si>
  <si>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</si>
  <si>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</si>
  <si>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</si>
  <si>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</si>
  <si>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</si>
  <si>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</si>
  <si>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</si>
  <si>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</si>
  <si>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</si>
  <si>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</si>
  <si>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</si>
  <si>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</si>
  <si>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</si>
  <si>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</si>
  <si>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</si>
  <si>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</si>
  <si>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</si>
  <si>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</si>
  <si>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</si>
  <si>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</si>
  <si>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</si>
  <si>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</si>
  <si>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</si>
  <si>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</si>
  <si>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</si>
  <si>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</si>
  <si>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</si>
  <si>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</si>
  <si>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</si>
  <si>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</si>
  <si>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</si>
  <si>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</si>
  <si>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</si>
  <si>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</si>
  <si>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</si>
  <si>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</si>
  <si>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</si>
  <si>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</si>
  <si>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</si>
  <si>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</si>
  <si>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</si>
  <si>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</si>
  <si>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</si>
  <si>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</si>
  <si>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</si>
  <si>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</si>
  <si>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</si>
  <si>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</si>
  <si>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</si>
  <si>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</si>
  <si>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</si>
  <si>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</si>
  <si>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</si>
  <si>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</si>
  <si>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</si>
  <si>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</si>
  <si>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</si>
  <si>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</si>
  <si>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</si>
  <si>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</si>
  <si>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</si>
  <si>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</si>
  <si>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</si>
  <si>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</si>
  <si>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</si>
  <si>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</si>
  <si>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</si>
  <si>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</si>
  <si>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</si>
  <si>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</si>
  <si>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</si>
  <si>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</si>
  <si>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</si>
  <si>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</si>
  <si>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</si>
  <si>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</si>
  <si>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</si>
  <si>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</si>
  <si>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</si>
  <si>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</si>
  <si>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</si>
  <si>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</si>
  <si>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</si>
  <si>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</si>
  <si>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</si>
  <si>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</si>
  <si>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</si>
  <si>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</si>
  <si>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</si>
  <si>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</si>
  <si>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</si>
  <si>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</si>
  <si>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</si>
  <si>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</si>
  <si>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</si>
  <si>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</si>
  <si>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</si>
  <si>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</si>
  <si>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</si>
  <si>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</si>
  <si>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</si>
  <si>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</si>
  <si>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</si>
  <si>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</si>
  <si>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</si>
  <si>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</si>
  <si>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</si>
  <si>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</si>
  <si>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</si>
  <si>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</si>
  <si>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</si>
  <si>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</si>
  <si>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</si>
  <si>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</si>
  <si>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</si>
  <si>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</si>
  <si>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</si>
  <si>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</si>
  <si>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</si>
  <si>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</si>
  <si>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</si>
  <si>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</si>
  <si>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</si>
  <si>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</si>
  <si>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</si>
  <si>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</si>
  <si>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</si>
  <si>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</si>
  <si>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</si>
  <si>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</si>
  <si>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</si>
  <si>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</si>
  <si>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</si>
  <si>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</si>
  <si>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</si>
  <si>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</si>
  <si>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</si>
  <si>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</si>
  <si>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</si>
  <si>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</si>
  <si>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</si>
  <si>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</si>
  <si>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</si>
  <si>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</si>
  <si>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</si>
  <si>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</si>
  <si>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</si>
  <si>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</si>
  <si>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</si>
  <si>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</si>
  <si>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</si>
  <si>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</si>
  <si>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</si>
  <si>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</si>
  <si>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</si>
  <si>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</si>
  <si>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</si>
  <si>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</si>
  <si>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</si>
  <si>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</si>
  <si>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</si>
  <si>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</si>
  <si>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</si>
  <si>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</si>
  <si>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</si>
  <si>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</si>
  <si>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</si>
  <si>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</si>
  <si>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</si>
  <si>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</si>
  <si>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</si>
  <si>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</si>
  <si>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</si>
  <si>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</si>
  <si>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</si>
  <si>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</si>
  <si>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</si>
  <si>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</si>
  <si>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</si>
  <si>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</si>
  <si>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</si>
  <si>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</si>
  <si>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</si>
  <si>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</si>
  <si>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</si>
  <si>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</si>
  <si>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</si>
  <si>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</si>
  <si>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</si>
  <si>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</si>
  <si>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</si>
  <si>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</si>
  <si>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</si>
  <si>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</si>
  <si>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</si>
  <si>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</si>
  <si>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</si>
  <si>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</si>
  <si>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</si>
  <si>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</si>
  <si>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</si>
  <si>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</si>
  <si>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</si>
  <si>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</si>
  <si>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</si>
  <si>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</si>
  <si>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</si>
  <si>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</si>
  <si>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</si>
  <si>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</si>
  <si>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</si>
  <si>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</si>
  <si>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</si>
  <si>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</si>
  <si>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</si>
  <si>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</si>
  <si>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</si>
  <si>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</si>
  <si>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</si>
  <si>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</si>
  <si>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</si>
  <si>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</si>
  <si>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</si>
  <si>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</si>
  <si>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</si>
  <si>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</si>
  <si>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</si>
  <si>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</si>
  <si>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</si>
  <si>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</si>
  <si>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</si>
  <si>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</si>
  <si>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</si>
  <si>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</si>
  <si>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</si>
  <si>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</si>
  <si>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</si>
  <si>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</si>
  <si>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</si>
  <si>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</si>
  <si>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</si>
  <si>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</si>
  <si>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</si>
  <si>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</si>
  <si>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</si>
  <si>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</si>
  <si>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</si>
  <si>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</si>
  <si>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</si>
  <si>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</si>
  <si>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</si>
  <si>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</si>
  <si>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</si>
  <si>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</si>
  <si>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</si>
  <si>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</si>
  <si>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</si>
  <si>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</si>
  <si>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</si>
  <si>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</si>
  <si>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</si>
  <si>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</si>
  <si>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</si>
  <si>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</si>
  <si>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</si>
  <si>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</si>
  <si>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</si>
  <si>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</si>
  <si>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</si>
  <si>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</si>
  <si>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</si>
  <si>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</si>
  <si>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</si>
  <si>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</si>
  <si>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</si>
  <si>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</si>
  <si>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</si>
  <si>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</si>
  <si>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</si>
  <si>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</si>
  <si>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</si>
  <si>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</si>
  <si>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</si>
  <si>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</si>
  <si>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</si>
  <si>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</si>
  <si>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</si>
  <si>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</si>
  <si>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</si>
  <si>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</si>
  <si>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</si>
  <si>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</si>
  <si>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</si>
  <si>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</si>
  <si>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</si>
  <si>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</si>
  <si>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</si>
  <si>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</si>
  <si>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</si>
  <si>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</si>
  <si>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</si>
  <si>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</si>
  <si>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</si>
  <si>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</si>
  <si>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</si>
  <si>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</si>
  <si>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</si>
  <si>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</si>
  <si>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</si>
  <si>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</si>
  <si>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</si>
  <si>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</si>
  <si>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</si>
  <si>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</si>
  <si>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</si>
  <si>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</si>
  <si>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</si>
  <si>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</si>
  <si>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</si>
  <si>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</si>
  <si>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</si>
  <si>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</si>
  <si>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</si>
  <si>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</si>
  <si>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</si>
  <si>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</si>
  <si>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</si>
  <si>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</si>
  <si>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</si>
  <si>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</si>
  <si>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</si>
  <si>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</si>
  <si>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</si>
  <si>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</si>
  <si>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</si>
  <si>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</si>
  <si>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</si>
  <si>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</si>
  <si>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</si>
  <si>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</si>
  <si>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</si>
  <si>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</si>
  <si>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</si>
  <si>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</si>
  <si>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</si>
  <si>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</si>
  <si>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</si>
  <si>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</si>
  <si>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</si>
  <si>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</si>
  <si>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</si>
  <si>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</si>
  <si>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</si>
  <si>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</si>
  <si>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</si>
  <si>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</si>
  <si>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</si>
  <si>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</si>
  <si>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</si>
  <si>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</si>
  <si>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</si>
  <si>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</si>
  <si>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</si>
  <si>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</si>
  <si>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</si>
  <si>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</si>
  <si>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</si>
  <si>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</si>
  <si>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</si>
  <si>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</si>
  <si>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</si>
  <si>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</si>
  <si>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</si>
  <si>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</si>
  <si>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</si>
  <si>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</si>
  <si>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</si>
  <si>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</si>
  <si>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</si>
  <si>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</si>
  <si>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</si>
  <si>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</si>
  <si>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</si>
  <si>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</si>
  <si>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</si>
  <si>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</si>
  <si>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</si>
  <si>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</si>
  <si>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</si>
  <si>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</si>
  <si>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</si>
  <si>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</si>
  <si>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</si>
  <si>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</si>
  <si>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</si>
  <si>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</si>
  <si>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</si>
  <si>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</si>
  <si>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</si>
  <si>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</si>
  <si>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</si>
  <si>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</si>
  <si>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</si>
  <si>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</si>
  <si>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</si>
  <si>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</si>
  <si>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</si>
  <si>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</si>
  <si>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</si>
  <si>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</si>
  <si>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</si>
  <si>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</si>
  <si>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</si>
  <si>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</si>
  <si>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</si>
  <si>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</si>
  <si>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</si>
  <si>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</si>
  <si>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</si>
  <si>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</si>
  <si>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</si>
  <si>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</si>
  <si>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</si>
  <si>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</si>
  <si>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</si>
  <si>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</si>
  <si>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</si>
  <si>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</si>
  <si>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</si>
  <si>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</si>
  <si>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</si>
  <si>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</si>
  <si>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</si>
  <si>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</si>
  <si>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</si>
  <si>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</si>
  <si>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</si>
  <si>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</si>
  <si>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</si>
  <si>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</si>
  <si>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</si>
  <si>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</si>
  <si>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</si>
  <si>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</si>
  <si>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</si>
  <si>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</si>
  <si>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</si>
  <si>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</si>
  <si>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</si>
  <si>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</si>
  <si>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</si>
  <si>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</si>
  <si>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</si>
  <si>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</si>
  <si>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</si>
  <si>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</si>
  <si>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</si>
  <si>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</si>
  <si>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</si>
  <si>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</si>
  <si>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</si>
  <si>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</si>
  <si>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</si>
  <si>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</si>
  <si>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</si>
  <si>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</si>
  <si>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</si>
  <si>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</si>
  <si>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</si>
  <si>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</si>
  <si>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</si>
  <si>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</si>
  <si>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</si>
  <si>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</si>
  <si>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</si>
  <si>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</si>
  <si>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</si>
  <si>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</si>
  <si>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</si>
  <si>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</si>
  <si>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</si>
  <si>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</si>
  <si>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</si>
  <si>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</si>
  <si>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</si>
  <si>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</si>
  <si>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</si>
  <si>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</si>
  <si>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</si>
  <si>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</si>
  <si>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</si>
  <si>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</si>
  <si>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</si>
  <si>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</si>
  <si>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</si>
  <si>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</si>
  <si>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</si>
  <si>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</si>
  <si>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</si>
  <si>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</si>
  <si>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</si>
  <si>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</si>
  <si>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</si>
  <si>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</si>
  <si>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</si>
  <si>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</si>
  <si>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</si>
  <si>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</si>
  <si>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</si>
  <si>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</si>
  <si>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</si>
  <si>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</si>
  <si>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</si>
  <si>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</si>
  <si>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</si>
  <si>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</si>
  <si>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</si>
  <si>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</si>
  <si>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</si>
  <si>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</si>
  <si>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</si>
  <si>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</si>
  <si>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</si>
  <si>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</si>
  <si>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</si>
  <si>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</si>
  <si>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</si>
  <si>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</si>
  <si>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</si>
  <si>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</si>
  <si>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</si>
  <si>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</si>
  <si>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</si>
  <si>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</si>
  <si>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</si>
  <si>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</si>
  <si>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</si>
  <si>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</si>
  <si>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</si>
  <si>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</si>
  <si>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</si>
  <si>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</si>
  <si>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</si>
  <si>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</si>
  <si>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</si>
  <si>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</si>
  <si>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</si>
  <si>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</si>
  <si>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</si>
  <si>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</si>
  <si>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</si>
  <si>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</si>
  <si>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</si>
  <si>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</si>
  <si>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</si>
  <si>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</si>
  <si>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</si>
  <si>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</si>
  <si>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</si>
  <si>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</si>
  <si>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</si>
  <si>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</si>
  <si>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</si>
  <si>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</si>
  <si>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</si>
  <si>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</si>
  <si>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</si>
  <si>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</si>
  <si>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</si>
  <si>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</si>
  <si>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</si>
  <si>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</si>
  <si>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</si>
  <si>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</si>
  <si>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</si>
  <si>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</si>
  <si>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</si>
  <si>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</si>
  <si>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</si>
  <si>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</si>
  <si>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</si>
  <si>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</si>
  <si>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</si>
  <si>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</si>
  <si>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</si>
  <si>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</si>
  <si>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</si>
  <si>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</si>
  <si>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</si>
  <si>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</si>
  <si>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</si>
  <si>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</si>
  <si>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</si>
  <si>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</si>
  <si>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</si>
  <si>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</si>
  <si>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</si>
  <si>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</si>
  <si>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</si>
  <si>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</si>
  <si>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</si>
  <si>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</si>
  <si>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</si>
  <si>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</si>
  <si>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</si>
  <si>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</si>
  <si>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</si>
  <si>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</si>
  <si>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</si>
  <si>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</si>
  <si>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</si>
  <si>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</si>
  <si>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</si>
  <si>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</si>
  <si>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</si>
  <si>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</si>
  <si>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</si>
  <si>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</si>
  <si>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</si>
  <si>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</si>
  <si>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</si>
  <si>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</si>
  <si>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</si>
  <si>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</si>
  <si>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</si>
  <si>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</si>
  <si>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</si>
  <si>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</si>
  <si>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</si>
  <si>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</si>
  <si>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</si>
  <si>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</si>
  <si>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</si>
  <si>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</si>
  <si>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</si>
  <si>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</si>
  <si>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</si>
  <si>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</si>
  <si>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</si>
  <si>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</si>
  <si>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</si>
  <si>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</si>
  <si>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</si>
  <si>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</si>
  <si>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</si>
  <si>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</si>
  <si>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</si>
  <si>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</si>
  <si>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</si>
  <si>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</si>
  <si>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</si>
  <si>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</si>
  <si>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</si>
  <si>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</si>
  <si>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</si>
  <si>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</si>
  <si>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</si>
  <si>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</si>
  <si>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</si>
  <si>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</si>
  <si>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</si>
  <si>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</si>
  <si>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</si>
  <si>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</si>
  <si>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</si>
  <si>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</si>
  <si>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</si>
  <si>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</si>
  <si>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</si>
  <si>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</si>
  <si>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</si>
  <si>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</si>
  <si>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</si>
  <si>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</si>
  <si>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</si>
  <si>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</si>
  <si>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</si>
  <si>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</si>
  <si>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</si>
  <si>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</si>
  <si>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</si>
  <si>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</si>
  <si>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</si>
  <si>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</si>
  <si>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</si>
  <si>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</si>
  <si>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</si>
  <si>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</si>
  <si>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</si>
  <si>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</si>
  <si>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</si>
  <si>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</si>
  <si>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</si>
  <si>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</si>
  <si>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</si>
  <si>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</si>
  <si>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</si>
  <si>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</si>
  <si>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</si>
  <si>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</si>
  <si>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</si>
  <si>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</si>
  <si>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</si>
  <si>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</si>
  <si>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</si>
  <si>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</si>
  <si>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</si>
  <si>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</si>
  <si>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</si>
  <si>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</si>
  <si>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</si>
  <si>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</si>
  <si>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</si>
  <si>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</si>
  <si>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</si>
  <si>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</si>
  <si>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</si>
  <si>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</si>
  <si>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</si>
  <si>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</si>
  <si>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</si>
  <si>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</si>
  <si>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</si>
  <si>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</si>
  <si>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</si>
  <si>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</si>
  <si>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</si>
  <si>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</si>
  <si>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</si>
  <si>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</si>
  <si>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</si>
  <si>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</si>
  <si>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</si>
  <si>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</si>
  <si>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</si>
  <si>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</si>
  <si>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</si>
  <si>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</si>
  <si>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</si>
  <si>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</si>
  <si>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</si>
  <si>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</si>
  <si>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</si>
  <si>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</si>
  <si>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</si>
  <si>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</si>
  <si>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</si>
  <si>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</si>
  <si>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</si>
  <si>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</si>
  <si>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</si>
  <si>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</si>
  <si>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</si>
  <si>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</si>
  <si>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</si>
  <si>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</si>
  <si>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</si>
  <si>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</si>
  <si>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</si>
  <si>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</si>
  <si>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</si>
  <si>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</si>
  <si>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</si>
  <si>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</si>
  <si>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</si>
  <si>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</si>
  <si>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</si>
  <si>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</si>
  <si>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</si>
  <si>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</si>
  <si>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</si>
  <si>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</si>
  <si>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</si>
  <si>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</si>
  <si>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</si>
  <si>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</si>
  <si>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</si>
  <si>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</si>
  <si>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</si>
  <si>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</si>
  <si>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</si>
  <si>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</si>
  <si>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</si>
  <si>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</si>
  <si>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</si>
  <si>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</si>
  <si>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</si>
  <si>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</si>
  <si>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</si>
  <si>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</si>
  <si>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</si>
  <si>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</si>
  <si>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</si>
  <si>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</si>
  <si>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</si>
  <si>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</si>
  <si>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</si>
  <si>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</si>
  <si>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</si>
  <si>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</si>
  <si>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</si>
  <si>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</si>
  <si>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</si>
  <si>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</si>
  <si>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</si>
  <si>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</si>
  <si>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</si>
  <si>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</si>
  <si>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</si>
  <si>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</si>
  <si>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</si>
  <si>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</si>
  <si>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</si>
  <si>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</si>
  <si>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</si>
  <si>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</si>
  <si>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</si>
  <si>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</si>
  <si>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</si>
  <si>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</si>
  <si>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</si>
  <si>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</si>
  <si>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</si>
  <si>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</si>
  <si>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</si>
  <si>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</si>
  <si>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</si>
  <si>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</si>
  <si>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</si>
  <si>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</si>
  <si>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</si>
  <si>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</si>
  <si>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</si>
  <si>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</si>
  <si>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</si>
  <si>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</si>
  <si>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</si>
  <si>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</si>
  <si>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</si>
  <si>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</si>
  <si>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</si>
  <si>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</si>
  <si>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</si>
  <si>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</si>
  <si>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</si>
  <si>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</si>
  <si>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</si>
  <si>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</si>
  <si>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</si>
  <si>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</si>
  <si>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</si>
  <si>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</si>
  <si>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</si>
  <si>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</si>
  <si>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</si>
  <si>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</si>
  <si>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</si>
  <si>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</si>
  <si>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</si>
  <si>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</si>
  <si>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</si>
  <si>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</si>
  <si>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</si>
  <si>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</si>
  <si>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</si>
  <si>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</si>
  <si>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</si>
  <si>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</si>
  <si>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</si>
  <si>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</si>
  <si>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</si>
  <si>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</si>
  <si>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</si>
  <si>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</si>
  <si>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</si>
  <si>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</si>
  <si>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</si>
  <si>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</si>
  <si>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</si>
  <si>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</si>
  <si>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</si>
  <si>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</si>
  <si>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</si>
  <si>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</si>
  <si>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</si>
  <si>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</si>
  <si>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</si>
  <si>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</si>
  <si>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</si>
  <si>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</si>
  <si>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</si>
  <si>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</si>
  <si>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</si>
  <si>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</si>
  <si>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</si>
  <si>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</si>
  <si>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</si>
  <si>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</si>
  <si>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</si>
  <si>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</si>
  <si>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</si>
  <si>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</si>
  <si>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</si>
  <si>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</si>
  <si>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</si>
  <si>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</si>
  <si>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</si>
  <si>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</si>
  <si>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</si>
  <si>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</si>
  <si>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</si>
  <si>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</si>
  <si>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</si>
  <si>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</si>
  <si>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</si>
  <si>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</si>
  <si>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</si>
  <si>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</si>
  <si>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</si>
  <si>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</si>
  <si>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</si>
  <si>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</si>
  <si>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</si>
  <si>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</si>
  <si>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</si>
  <si>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</si>
  <si>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</si>
  <si>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</si>
  <si>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</si>
  <si>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</si>
  <si>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</si>
  <si>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</si>
  <si>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</si>
  <si>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</si>
  <si>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</si>
  <si>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</si>
  <si>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</si>
  <si>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</si>
  <si>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</si>
  <si>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</si>
  <si>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</si>
  <si>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</si>
  <si>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</si>
  <si>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</si>
  <si>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</si>
  <si>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</si>
  <si>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</si>
  <si>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</si>
  <si>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</si>
  <si>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</si>
  <si>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</si>
  <si>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</si>
  <si>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</si>
  <si>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</si>
  <si>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</si>
  <si>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</si>
  <si>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</si>
  <si>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</si>
  <si>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</si>
  <si>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</si>
  <si>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</si>
  <si>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</si>
  <si>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</si>
  <si>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</si>
  <si>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</si>
  <si>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</si>
  <si>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</si>
  <si>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</si>
  <si>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</si>
  <si>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</si>
  <si>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</si>
  <si>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</si>
  <si>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</si>
  <si>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</si>
  <si>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</si>
  <si>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</si>
  <si>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</si>
  <si>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</si>
  <si>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</si>
  <si>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</si>
  <si>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</si>
  <si>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</si>
  <si>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</si>
  <si>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</si>
  <si>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</si>
  <si>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</si>
  <si>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</si>
  <si>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</si>
  <si>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</si>
  <si>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</si>
  <si>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</si>
  <si>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</si>
  <si>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</si>
  <si>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</si>
  <si>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</si>
  <si>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</si>
  <si>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</si>
  <si>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</si>
  <si>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</si>
  <si>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</si>
  <si>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</si>
  <si>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</si>
  <si>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</si>
  <si>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</si>
  <si>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</si>
  <si>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</si>
  <si>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</si>
  <si>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</si>
  <si>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</si>
  <si>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</si>
  <si>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</si>
  <si>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</si>
  <si>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</si>
  <si>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</si>
  <si>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</si>
  <si>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</si>
  <si>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</si>
  <si>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</si>
  <si>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</si>
  <si>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</si>
  <si>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</si>
  <si>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</si>
  <si>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</si>
  <si>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</si>
  <si>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</si>
  <si>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</si>
  <si>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</si>
  <si>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</si>
  <si>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</si>
  <si>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</si>
  <si>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</si>
  <si>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</si>
  <si>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</si>
  <si>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</si>
  <si>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</si>
  <si>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</si>
  <si>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</si>
  <si>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</si>
  <si>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</si>
  <si>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</si>
  <si>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</si>
  <si>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</si>
  <si>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</si>
  <si>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</si>
  <si>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</si>
  <si>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</si>
  <si>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</si>
  <si>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</si>
  <si>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</si>
  <si>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</si>
  <si>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</si>
  <si>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</si>
  <si>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</si>
  <si>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</si>
  <si>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</si>
  <si>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</si>
  <si>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</si>
  <si>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</si>
  <si>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</si>
  <si>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</si>
  <si>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</si>
  <si>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</si>
  <si>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</si>
  <si>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</si>
  <si>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</si>
  <si>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</si>
  <si>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</si>
  <si>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</si>
  <si>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</si>
  <si>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</si>
  <si>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</si>
  <si>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</si>
  <si>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</si>
  <si>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</si>
  <si>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</si>
  <si>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</si>
  <si>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</si>
  <si>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</si>
  <si>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</si>
  <si>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</si>
  <si>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</si>
  <si>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</si>
  <si>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</si>
  <si>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</si>
  <si>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</si>
  <si>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</si>
  <si>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</si>
  <si>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</si>
  <si>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</si>
  <si>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</si>
  <si>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</si>
  <si>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</si>
  <si>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</si>
  <si>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</si>
  <si>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</si>
  <si>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</si>
  <si>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</si>
  <si>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</si>
  <si>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</si>
  <si>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</si>
  <si>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</si>
  <si>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</si>
  <si>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</si>
  <si>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</si>
  <si>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</si>
  <si>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</si>
  <si>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</si>
  <si>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</si>
  <si>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</si>
  <si>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</si>
  <si>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</si>
  <si>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</si>
  <si>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</si>
  <si>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</si>
  <si>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</si>
  <si>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</si>
  <si>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</si>
  <si>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</si>
  <si>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</si>
  <si>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</si>
  <si>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</si>
  <si>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</si>
  <si>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</si>
  <si>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</si>
  <si>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</si>
  <si>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</si>
  <si>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</si>
  <si>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</si>
  <si>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</si>
  <si>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</si>
  <si>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</si>
  <si>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</si>
  <si>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</si>
  <si>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</si>
  <si>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</si>
  <si>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</si>
  <si>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</si>
  <si>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</si>
  <si>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</si>
  <si>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</si>
  <si>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</si>
  <si>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</si>
  <si>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</si>
  <si>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</si>
  <si>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</si>
  <si>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</si>
  <si>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</si>
  <si>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</si>
  <si>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</si>
  <si>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</si>
  <si>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</si>
  <si>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</si>
  <si>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</si>
  <si>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</si>
  <si>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</si>
  <si>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</si>
  <si>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</si>
  <si>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</si>
  <si>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</si>
  <si>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</si>
  <si>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</si>
  <si>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</si>
  <si>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</si>
  <si>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</si>
  <si>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</si>
  <si>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</si>
  <si>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</si>
  <si>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</si>
  <si>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</si>
  <si>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</si>
  <si>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</si>
  <si>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</si>
  <si>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</si>
  <si>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</si>
  <si>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</si>
  <si>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</si>
  <si>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</si>
  <si>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</si>
  <si>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</si>
  <si>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</si>
  <si>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</si>
  <si>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</si>
  <si>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</si>
  <si>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</si>
  <si>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</si>
  <si>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</si>
  <si>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</si>
  <si>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</si>
  <si>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</si>
  <si>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</si>
  <si>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</si>
  <si>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</si>
  <si>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</si>
  <si>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</si>
  <si>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</si>
  <si>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</si>
  <si>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</si>
  <si>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</si>
  <si>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</si>
  <si>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</si>
  <si>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</si>
  <si>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</si>
  <si>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</si>
  <si>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</si>
  <si>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</si>
  <si>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</si>
  <si>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</si>
  <si>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</si>
  <si>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</si>
  <si>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</si>
  <si>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</si>
  <si>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</si>
  <si>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</si>
  <si>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</si>
  <si>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</si>
  <si>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</si>
  <si>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</si>
  <si>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</si>
  <si>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</si>
  <si>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</si>
  <si>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</si>
  <si>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</si>
  <si>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</si>
  <si>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</si>
  <si>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</si>
  <si>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</si>
  <si>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</si>
  <si>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</si>
  <si>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</si>
  <si>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</si>
  <si>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</si>
  <si>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</si>
  <si>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</si>
  <si>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</si>
  <si>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</si>
  <si>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</si>
  <si>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</si>
  <si>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</si>
  <si>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</si>
  <si>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</si>
  <si>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</si>
  <si>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</si>
  <si>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</si>
  <si>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</si>
  <si>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</si>
  <si>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</si>
  <si>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</si>
  <si>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</si>
  <si>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</si>
  <si>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</si>
  <si>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</si>
  <si>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</si>
  <si>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</si>
  <si>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</si>
  <si>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</si>
  <si>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</si>
  <si>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</si>
  <si>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</si>
  <si>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</si>
  <si>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</si>
  <si>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</si>
  <si>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</si>
  <si>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</si>
  <si>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</si>
  <si>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</si>
  <si>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</si>
  <si>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</si>
  <si>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</si>
  <si>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</si>
  <si>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</si>
  <si>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</si>
  <si>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</si>
  <si>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</si>
  <si>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</si>
  <si>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</si>
  <si>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</si>
  <si>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</si>
  <si>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</si>
  <si>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</si>
  <si>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</si>
  <si>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</si>
  <si>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</si>
  <si>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</si>
  <si>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</si>
  <si>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</si>
  <si>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</si>
  <si>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</si>
  <si>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</si>
  <si>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</si>
  <si>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</si>
  <si>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</si>
  <si>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</si>
  <si>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</si>
  <si>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</si>
  <si>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</si>
  <si>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</si>
  <si>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</si>
  <si>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</si>
  <si>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</si>
  <si>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</si>
  <si>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</si>
  <si>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</si>
  <si>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</si>
  <si>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</si>
  <si>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</si>
  <si>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</si>
  <si>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</si>
  <si>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</si>
  <si>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</si>
  <si>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</si>
  <si>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</si>
  <si>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</si>
  <si>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</si>
  <si>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</si>
  <si>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</si>
  <si>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</si>
  <si>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</si>
  <si>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</si>
  <si>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</si>
  <si>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</si>
  <si>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</si>
  <si>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</si>
  <si>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</si>
  <si>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</si>
  <si>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</si>
  <si>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</si>
  <si>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</si>
  <si>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</si>
  <si>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</si>
  <si>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</si>
  <si>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</si>
  <si>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</si>
  <si>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</si>
  <si>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</si>
  <si>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</si>
  <si>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</si>
  <si>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</si>
  <si>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</si>
  <si>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</si>
  <si>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</si>
  <si>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</si>
  <si>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</si>
  <si>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</si>
  <si>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</si>
  <si>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</si>
  <si>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</si>
  <si>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</si>
  <si>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</si>
  <si>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</si>
  <si>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</si>
  <si>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</si>
  <si>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</si>
  <si>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</si>
  <si>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</si>
  <si>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</si>
  <si>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</si>
  <si>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</si>
  <si>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</si>
  <si>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</si>
  <si>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</si>
  <si>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</si>
  <si>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</si>
  <si>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</si>
  <si>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</si>
  <si>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</si>
  <si>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</si>
  <si>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</si>
  <si>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</si>
  <si>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</si>
  <si>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</si>
  <si>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</si>
  <si>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</si>
  <si>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</si>
  <si>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</si>
  <si>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</si>
  <si>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</si>
  <si>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</si>
  <si>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</si>
  <si>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</si>
  <si>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</si>
  <si>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</si>
  <si>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</si>
  <si>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</si>
  <si>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</si>
  <si>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</si>
  <si>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</si>
  <si>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</si>
  <si>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</si>
  <si>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</si>
  <si>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</si>
  <si>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</si>
  <si>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</si>
  <si>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</si>
  <si>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</si>
  <si>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</si>
  <si>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</si>
  <si>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</si>
  <si>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</si>
  <si>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</si>
  <si>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</si>
  <si>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</si>
  <si>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</si>
  <si>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</si>
  <si>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</si>
  <si>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</si>
  <si>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</si>
  <si>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</si>
  <si>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</si>
  <si>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</si>
  <si>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</si>
  <si>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</si>
  <si>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</si>
  <si>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</si>
  <si>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</si>
  <si>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</si>
  <si>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</si>
  <si>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</si>
  <si>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</si>
  <si>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</si>
  <si>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</si>
  <si>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</si>
  <si>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</si>
  <si>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</si>
  <si>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</si>
  <si>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</si>
  <si>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</si>
  <si>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</si>
  <si>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</si>
  <si>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</si>
  <si>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</si>
  <si>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</si>
  <si>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</si>
  <si>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</si>
  <si>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</si>
  <si>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</si>
  <si>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</si>
  <si>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</si>
  <si>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</si>
  <si>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</si>
  <si>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</si>
  <si>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</si>
  <si>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</si>
  <si>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</si>
  <si>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</si>
  <si>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</si>
  <si>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</si>
  <si>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</si>
  <si>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</si>
  <si>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</si>
  <si>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</si>
  <si>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</si>
  <si>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</si>
  <si>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</si>
  <si>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</si>
  <si>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</si>
  <si>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</si>
  <si>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</si>
  <si>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</si>
  <si>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</si>
  <si>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</si>
  <si>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</si>
  <si>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</si>
  <si>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</si>
  <si>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</si>
  <si>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</si>
  <si>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</si>
  <si>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</si>
  <si>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</si>
  <si>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</si>
  <si>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</si>
  <si>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</si>
  <si>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</si>
  <si>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</si>
  <si>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</si>
  <si>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</si>
  <si>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</si>
  <si>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</si>
  <si>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</si>
  <si>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</si>
  <si>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</si>
  <si>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</si>
  <si>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</si>
  <si>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</si>
  <si>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</si>
  <si>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</si>
  <si>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</si>
  <si>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</si>
  <si>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</si>
  <si>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</si>
  <si>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</si>
  <si>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</si>
  <si>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</si>
  <si>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</si>
  <si>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</si>
  <si>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</si>
  <si>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</si>
  <si>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</si>
  <si>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</si>
  <si>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</si>
  <si>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</si>
  <si>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</si>
  <si>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</si>
  <si>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</si>
  <si>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</si>
  <si>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</si>
  <si>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</si>
  <si>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</si>
  <si>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</si>
  <si>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</si>
  <si>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</si>
  <si>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</si>
  <si>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</si>
  <si>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</si>
  <si>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</si>
  <si>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</si>
  <si>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</si>
  <si>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</si>
  <si>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</si>
  <si>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</si>
  <si>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</si>
  <si>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</si>
  <si>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</si>
  <si>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</si>
  <si>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</si>
  <si>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</si>
  <si>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</si>
  <si>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</si>
  <si>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</si>
  <si>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</si>
  <si>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</si>
  <si>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</si>
  <si>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</si>
  <si>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</si>
  <si>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</si>
  <si>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</si>
  <si>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</si>
  <si>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</si>
  <si>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</si>
  <si>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</si>
  <si>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</si>
  <si>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</si>
  <si>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</si>
  <si>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</si>
  <si>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</si>
  <si>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</si>
  <si>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</si>
  <si>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</si>
  <si>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</si>
  <si>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</si>
  <si>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</si>
  <si>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</si>
  <si>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</si>
  <si>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</si>
  <si>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</si>
  <si>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</si>
  <si>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</si>
  <si>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</si>
  <si>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</si>
  <si>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</si>
  <si>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</si>
  <si>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</si>
  <si>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</si>
  <si>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</si>
  <si>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</si>
  <si>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</si>
  <si>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</si>
  <si>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</si>
  <si>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</si>
  <si>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</si>
  <si>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</si>
  <si>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</si>
  <si>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</si>
  <si>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</si>
  <si>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</si>
  <si>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</si>
  <si>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</si>
  <si>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</si>
  <si>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</si>
  <si>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</si>
  <si>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</si>
  <si>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</si>
  <si>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</si>
  <si>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</si>
  <si>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</si>
  <si>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</si>
  <si>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</si>
  <si>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</si>
  <si>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</si>
  <si>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</si>
  <si>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</si>
  <si>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</si>
  <si>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</si>
  <si>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</si>
  <si>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</si>
  <si>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</si>
  <si>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</si>
  <si>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</si>
  <si>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</si>
  <si>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</si>
  <si>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</si>
  <si>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</si>
  <si>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</si>
  <si>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</si>
  <si>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</si>
  <si>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</si>
  <si>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</si>
  <si>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</si>
  <si>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</si>
  <si>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</si>
  <si>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</si>
  <si>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</si>
  <si>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</si>
  <si>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</si>
  <si>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</si>
  <si>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</si>
  <si>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</si>
  <si>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</si>
  <si>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</si>
  <si>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</si>
  <si>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</si>
  <si>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</si>
  <si>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</si>
  <si>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</si>
  <si>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</si>
  <si>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</si>
  <si>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</si>
  <si>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</si>
  <si>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</si>
  <si>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</si>
  <si>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</si>
  <si>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</si>
  <si>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</si>
  <si>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</si>
  <si>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</si>
  <si>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</si>
  <si>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</si>
  <si>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</si>
  <si>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</si>
  <si>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</si>
  <si>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</si>
  <si>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</si>
  <si>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</si>
  <si>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</si>
  <si>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</si>
  <si>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</si>
  <si>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</si>
  <si>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</si>
  <si>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</si>
  <si>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</si>
  <si>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</si>
  <si>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</si>
  <si>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</si>
  <si>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</si>
  <si>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</si>
  <si>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</si>
  <si>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</si>
  <si>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</si>
  <si>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</si>
  <si>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</si>
  <si>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</si>
  <si>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</si>
  <si>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</si>
  <si>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</si>
  <si>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</si>
  <si>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</si>
  <si>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</si>
  <si>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</si>
  <si>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</si>
  <si>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</si>
  <si>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</si>
  <si>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</si>
  <si>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</si>
  <si>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</si>
  <si>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</si>
  <si>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</si>
  <si>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</si>
  <si>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</si>
  <si>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</si>
  <si>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</si>
  <si>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</si>
  <si>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</si>
  <si>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</si>
  <si>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</si>
  <si>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</si>
  <si>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</si>
  <si>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</si>
  <si>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</si>
  <si>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</si>
  <si>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</si>
  <si>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</si>
  <si>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</si>
  <si>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</si>
  <si>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</si>
  <si>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</si>
  <si>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</si>
  <si>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</si>
  <si>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</si>
  <si>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</si>
  <si>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</si>
  <si>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</si>
  <si>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</si>
  <si>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</si>
  <si>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</si>
  <si>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</si>
  <si>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</si>
  <si>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</si>
  <si>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</si>
  <si>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</si>
  <si>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</si>
  <si>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</si>
  <si>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</si>
  <si>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</si>
  <si>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</si>
  <si>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</si>
  <si>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</si>
  <si>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</si>
  <si>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</si>
  <si>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</si>
  <si>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</si>
  <si>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</si>
  <si>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</si>
  <si>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</si>
  <si>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</si>
  <si>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</si>
  <si>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</si>
  <si>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</si>
  <si>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</si>
  <si>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</si>
  <si>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</si>
  <si>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</si>
  <si>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</si>
  <si>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</si>
  <si>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</si>
  <si>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</si>
  <si>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</si>
  <si>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</si>
  <si>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</si>
  <si>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</si>
  <si>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</si>
  <si>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</si>
  <si>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</si>
  <si>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</si>
  <si>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</si>
  <si>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</si>
  <si>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</si>
  <si>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</si>
  <si>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</si>
  <si>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</si>
  <si>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</si>
  <si>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</si>
  <si>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</si>
  <si>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</si>
  <si>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</si>
  <si>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</si>
  <si>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</si>
  <si>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</si>
  <si>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</si>
  <si>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</si>
  <si>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</si>
  <si>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</si>
  <si>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</si>
  <si>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</si>
  <si>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</si>
  <si>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</si>
  <si>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</si>
  <si>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</si>
  <si>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</si>
  <si>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</si>
  <si>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</si>
  <si>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</si>
  <si>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</si>
  <si>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</si>
  <si>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</si>
  <si>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</si>
  <si>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</si>
  <si>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</si>
  <si>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</si>
  <si>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</si>
  <si>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</si>
  <si>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</si>
  <si>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</si>
  <si>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</si>
  <si>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</si>
  <si>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</si>
  <si>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</si>
  <si>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</si>
  <si>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</si>
  <si>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</si>
  <si>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</si>
  <si>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</si>
  <si>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</si>
  <si>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</si>
  <si>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</si>
  <si>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</si>
  <si>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</si>
  <si>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</si>
  <si>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</si>
  <si>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</si>
  <si>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</si>
  <si>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</si>
  <si>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</si>
  <si>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</si>
  <si>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</si>
  <si>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</si>
  <si>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</si>
  <si>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</si>
  <si>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</si>
  <si>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</si>
  <si>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</si>
  <si>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</si>
  <si>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</si>
  <si>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</si>
  <si>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</si>
  <si>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</si>
  <si>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</si>
  <si>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</si>
  <si>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</si>
  <si>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</si>
  <si>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</si>
  <si>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</si>
  <si>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</si>
  <si>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</si>
  <si>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</si>
  <si>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</si>
  <si>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</si>
  <si>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</si>
  <si>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</si>
  <si>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</si>
  <si>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</si>
  <si>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</si>
  <si>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</si>
  <si>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</si>
  <si>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</si>
  <si>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</si>
  <si>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</si>
  <si>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</si>
  <si>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</si>
  <si>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</si>
  <si>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</si>
  <si>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</si>
  <si>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</si>
  <si>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</si>
  <si>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</si>
  <si>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</si>
  <si>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</si>
  <si>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</si>
  <si>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</si>
  <si>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</si>
  <si>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</si>
  <si>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</si>
  <si>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</si>
  <si>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</si>
  <si>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</si>
  <si>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</si>
  <si>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</si>
  <si>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</si>
  <si>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</si>
  <si>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</si>
  <si>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</si>
  <si>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</si>
  <si>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</si>
  <si>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</si>
  <si>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</si>
  <si>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</si>
  <si>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</si>
  <si>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</si>
  <si>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</si>
  <si>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</si>
  <si>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</si>
  <si>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</si>
  <si>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</si>
  <si>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</si>
  <si>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</si>
  <si>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</si>
  <si>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</si>
  <si>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</si>
  <si>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</si>
  <si>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</si>
  <si>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</si>
  <si>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</si>
  <si>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</si>
  <si>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</si>
  <si>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</si>
  <si>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</si>
  <si>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</si>
  <si>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</si>
  <si>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</si>
  <si>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</si>
  <si>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</si>
  <si>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</si>
  <si>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</si>
  <si>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</si>
  <si>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</si>
  <si>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</si>
  <si>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</si>
  <si>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</si>
  <si>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</si>
  <si>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</si>
  <si>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</si>
  <si>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</si>
  <si>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</si>
  <si>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</si>
  <si>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</si>
  <si>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</si>
  <si>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</si>
  <si>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</si>
  <si>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</si>
  <si>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</si>
  <si>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</si>
  <si>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</si>
  <si>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</si>
  <si>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</si>
  <si>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</si>
  <si>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</si>
  <si>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</si>
  <si>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</si>
  <si>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</si>
  <si>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</si>
  <si>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</si>
  <si>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</si>
  <si>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</si>
  <si>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</si>
  <si>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</si>
  <si>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</si>
  <si>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</si>
  <si>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</si>
  <si>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</si>
  <si>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</si>
  <si>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</si>
  <si>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</si>
  <si>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</si>
  <si>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</si>
  <si>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</si>
  <si>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</si>
  <si>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</si>
  <si>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</si>
  <si>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</si>
  <si>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</si>
  <si>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</si>
  <si>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</si>
  <si>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</si>
  <si>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</si>
  <si>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</si>
  <si>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</si>
  <si>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</si>
  <si>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</si>
  <si>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</si>
  <si>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</si>
  <si>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</si>
  <si>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</si>
  <si>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</si>
  <si>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</si>
  <si>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</si>
  <si>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</si>
  <si>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</si>
  <si>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</si>
  <si>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</si>
  <si>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</si>
  <si>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</si>
  <si>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</si>
  <si>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</si>
  <si>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</si>
  <si>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</si>
  <si>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</si>
  <si>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</si>
  <si>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</si>
  <si>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</si>
  <si>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</si>
  <si>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</si>
  <si>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</si>
  <si>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</si>
  <si>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</si>
  <si>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</si>
  <si>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</si>
  <si>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</si>
  <si>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</si>
  <si>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</si>
  <si>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</si>
  <si>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</si>
  <si>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</si>
  <si>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</si>
  <si>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</si>
  <si>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</si>
  <si>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</si>
  <si>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</si>
  <si>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</si>
  <si>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</si>
  <si>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</si>
  <si>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</si>
  <si>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</si>
  <si>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</si>
  <si>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</si>
  <si>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</si>
  <si>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</si>
  <si>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</si>
  <si>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</si>
  <si>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</si>
  <si>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</si>
  <si>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</si>
  <si>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</si>
  <si>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</si>
  <si>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</si>
  <si>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</si>
  <si>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</si>
  <si>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</si>
  <si>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</si>
  <si>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</si>
  <si>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</si>
  <si>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</si>
  <si>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</si>
  <si>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</si>
  <si>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</si>
  <si>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</si>
  <si>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</si>
  <si>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</si>
  <si>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</si>
  <si>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</si>
  <si>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</si>
  <si>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</si>
  <si>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</si>
  <si>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</si>
  <si>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</si>
  <si>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</si>
  <si>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</si>
  <si>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</si>
  <si>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</si>
  <si>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</si>
  <si>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</si>
  <si>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</si>
  <si>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</si>
  <si>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</si>
  <si>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</si>
  <si>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</si>
  <si>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</si>
  <si>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</si>
  <si>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</si>
  <si>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</si>
  <si>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</si>
  <si>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</si>
  <si>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</si>
  <si>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</si>
  <si>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</si>
  <si>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</si>
  <si>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</si>
  <si>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</si>
  <si>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</si>
  <si>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</si>
  <si>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</si>
  <si>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</si>
  <si>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</si>
  <si>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</si>
  <si>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</si>
  <si>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</si>
  <si>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</si>
  <si>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</si>
  <si>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</si>
  <si>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</si>
  <si>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</si>
  <si>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</si>
  <si>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</si>
  <si>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</si>
  <si>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</si>
  <si>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</si>
  <si>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</si>
  <si>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</si>
  <si>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</si>
  <si>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</si>
  <si>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</si>
  <si>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</si>
  <si>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</si>
  <si>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</si>
  <si>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</si>
  <si>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</si>
  <si>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</si>
  <si>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</si>
  <si>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</si>
  <si>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</si>
  <si>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</si>
  <si>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</si>
  <si>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</si>
  <si>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</si>
  <si>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</si>
  <si>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</si>
  <si>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</si>
  <si>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</si>
  <si>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</si>
  <si>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</si>
  <si>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</si>
  <si>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</si>
  <si>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</si>
  <si>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</si>
  <si>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</si>
  <si>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</si>
  <si>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</si>
  <si>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</si>
  <si>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</si>
  <si>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</si>
  <si>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</si>
  <si>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</si>
  <si>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</si>
  <si>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</si>
  <si>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</si>
  <si>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</si>
  <si>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</si>
  <si>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</si>
  <si>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</si>
  <si>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</si>
  <si>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</si>
  <si>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</si>
  <si>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</si>
  <si>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</si>
  <si>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</si>
  <si>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</si>
  <si>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</si>
  <si>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</si>
  <si>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</si>
  <si>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</si>
  <si>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</si>
  <si>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</si>
  <si>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</si>
  <si>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</si>
  <si>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</si>
  <si>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</si>
  <si>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</si>
  <si>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</si>
  <si>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</si>
  <si>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</si>
  <si>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</si>
  <si>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</si>
  <si>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</si>
  <si>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</si>
  <si>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</si>
  <si>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</si>
  <si>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</si>
  <si>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</si>
  <si>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</si>
  <si>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</si>
  <si>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</si>
  <si>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</si>
  <si>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</si>
  <si>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</si>
  <si>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</si>
  <si>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</si>
  <si>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</si>
  <si>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</si>
  <si>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</si>
  <si>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</si>
  <si>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</si>
  <si>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</si>
  <si>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</si>
  <si>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</si>
  <si>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</si>
  <si>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</si>
  <si>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</si>
  <si>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</si>
  <si>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</si>
  <si>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</si>
  <si>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</si>
  <si>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</si>
  <si>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</si>
  <si>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</si>
  <si>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</si>
  <si>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</si>
  <si>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</si>
  <si>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</si>
  <si>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</si>
  <si>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</si>
  <si>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</si>
  <si>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</si>
  <si>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</si>
  <si>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</si>
  <si>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</si>
  <si>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</si>
  <si>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</si>
  <si>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</si>
  <si>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</si>
  <si>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</si>
  <si>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</si>
  <si>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</si>
  <si>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</si>
  <si>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</si>
  <si>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</si>
  <si>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</si>
  <si>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</si>
  <si>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</si>
  <si>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</si>
  <si>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</si>
  <si>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</si>
  <si>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</si>
  <si>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</si>
  <si>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</si>
  <si>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</si>
  <si>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</si>
  <si>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</si>
  <si>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</si>
  <si>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</si>
  <si>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</si>
  <si>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</si>
  <si>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</si>
  <si>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</si>
  <si>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</si>
  <si>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</si>
  <si>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</si>
  <si>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</si>
  <si>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</si>
  <si>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</si>
  <si>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</si>
  <si>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</si>
  <si>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</si>
  <si>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</si>
  <si>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</si>
  <si>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</si>
  <si>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</si>
  <si>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</si>
  <si>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</si>
  <si>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</si>
  <si>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</si>
  <si>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</si>
  <si>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</si>
  <si>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</si>
  <si>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</si>
  <si>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</si>
  <si>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</si>
  <si>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</si>
  <si>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</si>
  <si>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</si>
  <si>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</si>
  <si>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</si>
  <si>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</si>
  <si>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</si>
  <si>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</si>
  <si>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</si>
  <si>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</si>
  <si>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</si>
  <si>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</si>
  <si>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</si>
  <si>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</si>
  <si>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</si>
  <si>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</si>
  <si>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</si>
  <si>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</si>
  <si>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</si>
  <si>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</si>
  <si>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</si>
  <si>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</si>
  <si>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</si>
  <si>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</si>
  <si>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</si>
  <si>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</si>
  <si>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</si>
  <si>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</si>
  <si>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</si>
  <si>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</si>
  <si>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</si>
  <si>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</si>
  <si>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</si>
  <si>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</si>
  <si>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</si>
  <si>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</si>
  <si>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</si>
  <si>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</si>
  <si>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</si>
  <si>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</si>
  <si>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</si>
  <si>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</si>
  <si>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</si>
  <si>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</si>
  <si>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</si>
  <si>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</si>
  <si>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</si>
  <si>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</si>
  <si>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</si>
  <si>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</si>
  <si>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</si>
  <si>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</si>
  <si>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</si>
  <si>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</si>
  <si>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</si>
  <si>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</si>
  <si>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</si>
  <si>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</si>
  <si>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</si>
  <si>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</si>
  <si>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</si>
  <si>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</si>
  <si>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</si>
  <si>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</si>
  <si>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</si>
  <si>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</si>
  <si>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</si>
  <si>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</si>
  <si>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</si>
  <si>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</si>
  <si>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</si>
  <si>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</si>
  <si>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</si>
  <si>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</si>
  <si>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</si>
  <si>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</si>
  <si>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</si>
  <si>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</si>
  <si>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</si>
  <si>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</si>
  <si>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</si>
  <si>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</si>
  <si>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</si>
  <si>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</si>
  <si>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</si>
  <si>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</si>
  <si>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</si>
  <si>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</si>
  <si>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</si>
  <si>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</si>
  <si>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</si>
  <si>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</si>
  <si>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</si>
  <si>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</si>
  <si>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</si>
  <si>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</si>
  <si>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</si>
  <si>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</si>
  <si>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</si>
  <si>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</si>
  <si>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</si>
  <si>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</si>
  <si>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</si>
  <si>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</si>
  <si>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</si>
  <si>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</si>
  <si>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</si>
  <si>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</si>
  <si>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</si>
  <si>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</si>
  <si>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</si>
  <si>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</si>
  <si>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</si>
  <si>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</si>
  <si>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</si>
  <si>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</si>
  <si>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</si>
  <si>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</si>
  <si>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</si>
  <si>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</si>
  <si>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</si>
  <si>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</si>
  <si>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</si>
  <si>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</si>
  <si>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</si>
  <si>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</si>
  <si>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</si>
  <si>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</si>
  <si>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</si>
  <si>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</si>
  <si>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</si>
  <si>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</si>
  <si>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</si>
  <si>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</si>
  <si>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</si>
  <si>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</si>
  <si>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</si>
  <si>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</si>
  <si>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</si>
  <si>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</si>
  <si>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</si>
  <si>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</si>
  <si>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</si>
  <si>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</si>
  <si>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</si>
  <si>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</si>
  <si>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</si>
  <si>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</si>
  <si>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</si>
  <si>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</si>
  <si>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</si>
  <si>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</si>
  <si>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</si>
  <si>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</si>
  <si>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</si>
  <si>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</si>
  <si>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</si>
  <si>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</si>
  <si>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</si>
  <si>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</si>
  <si>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</si>
  <si>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</si>
  <si>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</si>
  <si>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</si>
  <si>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</si>
  <si>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</si>
  <si>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</si>
  <si>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</si>
  <si>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</si>
  <si>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</si>
  <si>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</si>
  <si>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</si>
  <si>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</si>
  <si>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</si>
  <si>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</si>
  <si>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</si>
  <si>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</si>
  <si>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</si>
  <si>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</si>
  <si>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</si>
  <si>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</si>
  <si>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</si>
  <si>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</si>
  <si>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</si>
  <si>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</si>
  <si>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</si>
  <si>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</si>
  <si>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</si>
  <si>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</si>
  <si>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</si>
  <si>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</si>
  <si>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</si>
  <si>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</si>
  <si>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</si>
  <si>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</si>
  <si>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</si>
  <si>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</si>
  <si>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</si>
  <si>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</si>
  <si>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</si>
  <si>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</si>
  <si>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</si>
  <si>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</si>
  <si>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</si>
  <si>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</si>
  <si>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</si>
  <si>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</si>
  <si>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</si>
  <si>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</si>
  <si>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</si>
  <si>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</si>
  <si>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</si>
  <si>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</si>
  <si>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</si>
  <si>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</si>
  <si>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</si>
  <si>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</si>
  <si>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</si>
  <si>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</si>
  <si>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</si>
  <si>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</si>
  <si>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</si>
  <si>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</si>
  <si>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</si>
  <si>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</si>
  <si>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</si>
  <si>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</si>
  <si>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</si>
  <si>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</si>
  <si>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</si>
  <si>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</si>
  <si>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</si>
  <si>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</si>
  <si>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</si>
  <si>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</si>
  <si>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</si>
  <si>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</si>
  <si>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</si>
  <si>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</si>
  <si>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</si>
  <si>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</si>
  <si>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</si>
  <si>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</si>
  <si>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</si>
  <si>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</si>
  <si>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</si>
  <si>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</si>
  <si>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</si>
  <si>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</si>
  <si>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</si>
  <si>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</si>
  <si>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</si>
  <si>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</si>
  <si>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</si>
  <si>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</si>
  <si>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</si>
  <si>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</si>
  <si>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</si>
  <si>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</si>
  <si>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</si>
  <si>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</si>
  <si>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</si>
  <si>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</si>
  <si>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</si>
  <si>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</si>
  <si>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</si>
  <si>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</si>
  <si>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</si>
  <si>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</si>
  <si>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</si>
  <si>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</si>
  <si>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</si>
  <si>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</si>
  <si>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</si>
  <si>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</si>
  <si>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</si>
  <si>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</si>
  <si>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</si>
  <si>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</si>
  <si>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</si>
  <si>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</si>
  <si>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</si>
  <si>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</si>
  <si>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</si>
  <si>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</si>
  <si>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</si>
  <si>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</si>
  <si>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</si>
  <si>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</si>
  <si>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</si>
  <si>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</si>
  <si>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</si>
  <si>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</si>
  <si>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</si>
  <si>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</si>
  <si>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</si>
  <si>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</si>
  <si>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</si>
  <si>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</si>
  <si>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</si>
  <si>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</si>
  <si>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</si>
  <si>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</si>
  <si>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</si>
  <si>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</si>
  <si>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</si>
  <si>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</si>
  <si>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</si>
  <si>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</si>
  <si>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</si>
  <si>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</si>
  <si>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</si>
  <si>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</si>
  <si>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</si>
  <si>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</si>
  <si>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</si>
  <si>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</si>
  <si>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</si>
  <si>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</si>
  <si>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</si>
  <si>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</si>
  <si>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</si>
  <si>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</si>
  <si>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</si>
  <si>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</si>
  <si>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</si>
  <si>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</si>
  <si>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</si>
  <si>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</si>
  <si>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</si>
  <si>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</si>
  <si>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</si>
  <si>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</si>
  <si>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</si>
  <si>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</si>
  <si>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</si>
  <si>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</si>
  <si>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</si>
  <si>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</si>
  <si>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</si>
  <si>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</si>
  <si>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</si>
  <si>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</si>
  <si>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</si>
  <si>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</si>
  <si>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</si>
  <si>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</si>
  <si>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</si>
  <si>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</si>
  <si>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</si>
  <si>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</si>
  <si>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</si>
  <si>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</si>
  <si>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</si>
  <si>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</si>
  <si>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</si>
  <si>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</si>
  <si>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</si>
  <si>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</si>
  <si>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</si>
  <si>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</si>
  <si>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</si>
  <si>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</si>
  <si>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</si>
  <si>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</si>
  <si>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</si>
  <si>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</si>
  <si>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</si>
  <si>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</si>
  <si>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</si>
  <si>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</si>
  <si>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</si>
  <si>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</si>
  <si>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</si>
  <si>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</si>
  <si>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</si>
  <si>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</si>
  <si>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</si>
  <si>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</si>
  <si>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</si>
  <si>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</si>
  <si>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</si>
  <si>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</si>
  <si>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</si>
  <si>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</si>
  <si>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</si>
  <si>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</si>
  <si>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</si>
  <si>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</si>
  <si>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</si>
  <si>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</si>
  <si>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</si>
  <si>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</si>
  <si>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</si>
  <si>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</si>
  <si>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</si>
  <si>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</si>
  <si>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</si>
  <si>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</si>
  <si>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</si>
  <si>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</si>
  <si>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</si>
  <si>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</si>
  <si>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</si>
  <si>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</si>
  <si>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</si>
  <si>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</si>
  <si>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</si>
  <si>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</si>
  <si>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</si>
  <si>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</si>
  <si>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</si>
  <si>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</si>
  <si>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</si>
  <si>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</si>
  <si>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</si>
  <si>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</si>
  <si>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</si>
  <si>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</si>
  <si>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</si>
  <si>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</si>
  <si>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</si>
  <si>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</si>
  <si>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</si>
  <si>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</si>
  <si>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</si>
  <si>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</si>
  <si>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</si>
  <si>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</si>
  <si>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</si>
  <si>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</si>
  <si>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</si>
  <si>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</si>
  <si>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</si>
  <si>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</si>
  <si>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</si>
  <si>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</si>
  <si>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</si>
  <si>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</si>
  <si>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</si>
  <si>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</si>
  <si>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</si>
  <si>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</si>
  <si>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</si>
  <si>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</si>
  <si>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</si>
  <si>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</si>
  <si>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</si>
  <si>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</si>
  <si>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</si>
  <si>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</si>
  <si>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</si>
  <si>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</si>
  <si>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</si>
  <si>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</si>
  <si>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</si>
  <si>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</si>
  <si>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</si>
  <si>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</si>
  <si>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</si>
  <si>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</si>
  <si>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</si>
  <si>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</si>
  <si>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</si>
  <si>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</si>
  <si>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</si>
  <si>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</si>
  <si>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</si>
  <si>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</si>
  <si>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</si>
  <si>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</si>
  <si>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</si>
  <si>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</si>
  <si>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</si>
  <si>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</si>
  <si>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</si>
  <si>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</si>
  <si>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</si>
  <si>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</si>
  <si>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</si>
  <si>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</si>
  <si>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</si>
  <si>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</si>
  <si>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</si>
  <si>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</si>
  <si>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</si>
  <si>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</si>
  <si>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</si>
  <si>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</si>
  <si>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</si>
  <si>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</si>
  <si>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</si>
  <si>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</si>
  <si>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</si>
  <si>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</si>
  <si>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</si>
  <si>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</si>
  <si>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</si>
  <si>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</si>
  <si>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</si>
  <si>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</si>
  <si>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</si>
  <si>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</si>
  <si>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</si>
  <si>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</si>
  <si>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</si>
  <si>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</si>
  <si>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</si>
  <si>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</si>
  <si>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</si>
  <si>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</si>
  <si>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</si>
  <si>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</si>
  <si>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</si>
  <si>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</si>
  <si>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</si>
  <si>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</si>
  <si>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</si>
  <si>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</si>
  <si>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</si>
  <si>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</si>
  <si>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</si>
  <si>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</si>
  <si>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</si>
  <si>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</si>
  <si>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</si>
  <si>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</si>
  <si>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</si>
  <si>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</si>
  <si>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</si>
  <si>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</si>
  <si>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</si>
  <si>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</si>
  <si>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</si>
  <si>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</si>
  <si>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</si>
  <si>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</si>
  <si>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</si>
  <si>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</si>
  <si>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</si>
  <si>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</si>
  <si>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</si>
  <si>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</si>
  <si>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</si>
  <si>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</si>
  <si>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</si>
  <si>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</si>
  <si>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</si>
  <si>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</si>
  <si>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</si>
  <si>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</si>
  <si>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</si>
  <si>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</si>
  <si>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</si>
  <si>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</si>
  <si>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</si>
  <si>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</si>
  <si>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</si>
  <si>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</si>
  <si>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</si>
  <si>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</si>
  <si>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</si>
  <si>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</si>
  <si>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</si>
  <si>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</si>
  <si>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</si>
  <si>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</si>
  <si>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</si>
  <si>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</si>
  <si>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</si>
  <si>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</si>
  <si>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</si>
  <si>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</si>
  <si>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</si>
  <si>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</si>
  <si>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</si>
  <si>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</si>
  <si>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</si>
  <si>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</si>
  <si>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</si>
  <si>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</si>
  <si>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</si>
  <si>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</si>
  <si>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</si>
  <si>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</si>
  <si>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</si>
  <si>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</si>
  <si>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</si>
  <si>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</si>
  <si>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</si>
  <si>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</si>
  <si>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</si>
  <si>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</si>
  <si>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</si>
  <si>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</si>
  <si>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</si>
  <si>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</si>
  <si>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</si>
  <si>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</si>
  <si>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</si>
  <si>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</si>
  <si>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</si>
  <si>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</si>
  <si>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</si>
  <si>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</si>
  <si>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</si>
  <si>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</si>
  <si>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</si>
  <si>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</si>
  <si>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</si>
  <si>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</si>
  <si>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</si>
  <si>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</si>
  <si>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</si>
  <si>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</si>
  <si>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</si>
  <si>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</si>
  <si>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</si>
  <si>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</si>
  <si>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</si>
  <si>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</si>
  <si>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</si>
  <si>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</si>
  <si>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</si>
  <si>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</si>
  <si>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</si>
  <si>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</si>
  <si>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</si>
  <si>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</si>
  <si>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</si>
  <si>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</si>
  <si>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</si>
  <si>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</si>
  <si>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</si>
  <si>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</si>
  <si>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</si>
  <si>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</si>
  <si>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</si>
  <si>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</si>
  <si>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</si>
  <si>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</si>
  <si>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</si>
  <si>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</si>
  <si>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</si>
  <si>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</si>
  <si>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</si>
  <si>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</si>
  <si>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</si>
  <si>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</si>
  <si>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</si>
  <si>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</si>
  <si>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</si>
  <si>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</si>
  <si>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</si>
  <si>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</si>
  <si>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</si>
  <si>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</si>
  <si>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</si>
  <si>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</si>
  <si>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</si>
  <si>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</si>
  <si>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</si>
  <si>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</si>
  <si>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</si>
  <si>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</si>
  <si>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</si>
  <si>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</si>
  <si>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</si>
  <si>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</si>
  <si>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</si>
  <si>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</si>
  <si>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</si>
  <si>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</si>
  <si>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</si>
  <si>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</si>
  <si>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</si>
  <si>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</si>
  <si>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</si>
  <si>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</si>
  <si>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</si>
  <si>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</si>
  <si>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</si>
  <si>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</si>
  <si>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</si>
  <si>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</si>
  <si>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</si>
  <si>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</si>
  <si>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</si>
  <si>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</si>
  <si>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</si>
  <si>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</si>
  <si>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</si>
  <si>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</si>
  <si>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</si>
  <si>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</si>
  <si>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</si>
  <si>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</si>
  <si>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</si>
  <si>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</si>
  <si>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</si>
  <si>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</si>
  <si>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</si>
  <si>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</si>
  <si>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</si>
  <si>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</si>
  <si>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</si>
  <si>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</si>
  <si>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</si>
  <si>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</si>
  <si>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</si>
  <si>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</si>
  <si>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</si>
  <si>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</si>
  <si>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</si>
  <si>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</si>
  <si>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</si>
  <si>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</si>
  <si>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</si>
  <si>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</si>
  <si>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</si>
  <si>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</si>
  <si>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</si>
  <si>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</si>
  <si>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</si>
  <si>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</si>
  <si>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</si>
  <si>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</si>
  <si>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</si>
  <si>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</si>
  <si>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</si>
  <si>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</si>
  <si>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</si>
  <si>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</si>
  <si>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</si>
  <si>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</si>
  <si>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</si>
  <si>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</si>
  <si>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</si>
  <si>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</si>
  <si>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</si>
  <si>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</si>
  <si>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</si>
  <si>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</si>
  <si>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</si>
  <si>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</si>
  <si>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</si>
  <si>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</si>
  <si>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</si>
  <si>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</si>
  <si>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</si>
  <si>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</si>
  <si>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</si>
  <si>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</si>
  <si>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</si>
  <si>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</si>
  <si>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</si>
  <si>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</si>
  <si>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</si>
  <si>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</si>
  <si>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</si>
  <si>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</si>
  <si>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</si>
  <si>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</si>
  <si>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</si>
  <si>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</si>
  <si>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</si>
  <si>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</si>
  <si>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</si>
  <si>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</si>
  <si>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</si>
  <si>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</si>
  <si>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</si>
  <si>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</si>
  <si>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</si>
  <si>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</si>
  <si>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</si>
  <si>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</si>
  <si>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</si>
  <si>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</si>
  <si>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</si>
  <si>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</si>
  <si>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</si>
  <si>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</si>
  <si>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</si>
  <si>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</si>
  <si>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</si>
  <si>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</si>
  <si>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</si>
  <si>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</si>
  <si>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</si>
  <si>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</si>
  <si>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</si>
  <si>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</si>
  <si>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</si>
  <si>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</si>
  <si>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</si>
  <si>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</si>
  <si>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</si>
  <si>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</si>
  <si>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</si>
  <si>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</si>
  <si>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</si>
  <si>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</si>
  <si>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</si>
  <si>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</si>
  <si>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</si>
  <si>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</si>
  <si>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</si>
  <si>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</si>
  <si>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</si>
  <si>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</si>
  <si>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</si>
  <si>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</si>
  <si>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</si>
  <si>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</si>
  <si>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</si>
  <si>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</si>
  <si>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</si>
  <si>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</si>
  <si>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</si>
  <si>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</si>
  <si>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</si>
  <si>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</si>
  <si>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</si>
  <si>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</si>
  <si>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</si>
  <si>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</si>
  <si>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</si>
  <si>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</si>
  <si>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</si>
  <si>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</si>
  <si>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</si>
  <si>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</si>
  <si>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</si>
  <si>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</si>
  <si>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</si>
  <si>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</si>
  <si>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</si>
  <si>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</si>
  <si>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</si>
  <si>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</si>
  <si>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</si>
  <si>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</si>
  <si>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</si>
  <si>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</si>
  <si>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</si>
  <si>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</si>
  <si>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</si>
  <si>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</si>
  <si>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</si>
  <si>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</si>
  <si>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</si>
  <si>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</si>
  <si>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</si>
  <si>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</si>
  <si>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</si>
  <si>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</si>
  <si>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</si>
  <si>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</si>
  <si>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</si>
  <si>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</si>
  <si>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</si>
  <si>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</si>
  <si>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</si>
  <si>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</si>
  <si>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</si>
  <si>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</si>
  <si>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</si>
  <si>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</si>
  <si>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</si>
  <si>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</si>
  <si>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</si>
  <si>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</si>
  <si>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</si>
  <si>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</si>
  <si>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</si>
  <si>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</si>
  <si>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</si>
  <si>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</si>
  <si>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</si>
  <si>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</si>
  <si>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</si>
  <si>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</si>
  <si>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</si>
  <si>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</si>
  <si>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</si>
  <si>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</si>
  <si>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</si>
  <si>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</si>
  <si>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</si>
  <si>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</si>
  <si>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</si>
  <si>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</si>
  <si>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</si>
  <si>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</si>
  <si>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</si>
  <si>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</si>
  <si>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</si>
  <si>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</si>
  <si>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</si>
  <si>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</si>
  <si>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</si>
  <si>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</si>
  <si>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</si>
  <si>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</si>
  <si>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</si>
  <si>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</si>
  <si>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</si>
  <si>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</si>
  <si>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</si>
  <si>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</si>
  <si>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</si>
  <si>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</si>
  <si>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</si>
  <si>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</si>
  <si>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</si>
  <si>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</si>
  <si>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</si>
  <si>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</si>
  <si>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</si>
  <si>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</si>
  <si>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</si>
  <si>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</si>
  <si>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</si>
  <si>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</si>
  <si>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</si>
  <si>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</si>
  <si>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</si>
  <si>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</si>
  <si>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</si>
  <si>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</si>
  <si>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</si>
  <si>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</si>
  <si>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</si>
  <si>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</si>
  <si>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</si>
  <si>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</si>
  <si>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</si>
  <si>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</si>
  <si>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</si>
  <si>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</si>
  <si>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</si>
  <si>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</si>
  <si>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</si>
  <si>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</si>
  <si>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</si>
  <si>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</si>
  <si>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</si>
  <si>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</si>
  <si>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</si>
  <si>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</si>
  <si>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</si>
  <si>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</si>
  <si>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</si>
  <si>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</si>
  <si>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</si>
  <si>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</si>
  <si>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</si>
  <si>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</si>
  <si>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</si>
  <si>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</si>
  <si>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</si>
  <si>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</si>
  <si>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</si>
  <si>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</si>
  <si>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</si>
  <si>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</si>
  <si>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</si>
  <si>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</si>
  <si>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</si>
  <si>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</si>
  <si>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</si>
  <si>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</si>
  <si>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</si>
  <si>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</si>
  <si>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</si>
  <si>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</si>
  <si>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</si>
  <si>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</si>
  <si>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</si>
  <si>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</si>
  <si>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</si>
  <si>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</si>
  <si>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</si>
  <si>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</si>
  <si>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</si>
  <si>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</si>
  <si>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</si>
  <si>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</si>
  <si>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</si>
  <si>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</si>
  <si>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</si>
  <si>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</si>
  <si>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</si>
  <si>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</si>
  <si>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</si>
  <si>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</si>
  <si>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</si>
  <si>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</si>
  <si>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</si>
  <si>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</si>
  <si>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</si>
  <si>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</si>
  <si>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</si>
  <si>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</si>
  <si>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</si>
  <si>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</si>
  <si>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</si>
  <si>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</si>
  <si>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</si>
  <si>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</si>
  <si>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</si>
  <si>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</si>
  <si>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</si>
  <si>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</si>
  <si>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</si>
  <si>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</si>
  <si>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</si>
  <si>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</si>
  <si>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</si>
  <si>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</si>
  <si>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</si>
  <si>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</si>
  <si>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</si>
  <si>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</si>
  <si>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</si>
  <si>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</si>
  <si>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</si>
  <si>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</si>
  <si>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</si>
  <si>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</si>
  <si>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</si>
  <si>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</si>
  <si>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</si>
  <si>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</si>
  <si>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</si>
  <si>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</si>
  <si>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</si>
  <si>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</si>
  <si>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</si>
  <si>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</si>
  <si>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</si>
  <si>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</si>
  <si>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</si>
  <si>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</si>
  <si>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</si>
  <si>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</si>
  <si>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</si>
  <si>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</si>
  <si>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</si>
  <si>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</si>
  <si>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</si>
  <si>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</si>
  <si>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</si>
  <si>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</si>
  <si>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</si>
  <si>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</si>
  <si>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</si>
  <si>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</si>
  <si>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</si>
  <si>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</si>
  <si>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</si>
  <si>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</si>
  <si>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</si>
  <si>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</si>
  <si>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</si>
  <si>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</si>
  <si>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</si>
  <si>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</si>
  <si>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</si>
  <si>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</si>
  <si>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</si>
  <si>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</si>
  <si>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</si>
  <si>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</si>
  <si>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</si>
  <si>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</si>
  <si>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</si>
  <si>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</si>
  <si>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</si>
  <si>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</si>
  <si>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</si>
  <si>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</si>
  <si>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</si>
  <si>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</si>
  <si>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</si>
  <si>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</si>
  <si>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</si>
  <si>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</si>
  <si>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</si>
  <si>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</si>
  <si>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</si>
  <si>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</si>
  <si>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</si>
  <si>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</si>
  <si>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</si>
  <si>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</si>
  <si>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</si>
  <si>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</si>
  <si>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</si>
  <si>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</si>
  <si>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</si>
  <si>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</si>
  <si>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</si>
  <si>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</si>
  <si>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</si>
  <si>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</si>
  <si>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</si>
  <si>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</si>
  <si>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</si>
  <si>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</si>
  <si>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</si>
  <si>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</si>
  <si>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</si>
  <si>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</si>
  <si>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</si>
  <si>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</si>
  <si>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</si>
  <si>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</si>
  <si>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</si>
  <si>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</si>
  <si>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</si>
  <si>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</si>
  <si>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</si>
  <si>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</si>
  <si>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</si>
  <si>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</si>
  <si>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</si>
  <si>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</si>
  <si>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</si>
  <si>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</si>
  <si>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</si>
  <si>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</si>
  <si>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</si>
  <si>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</si>
  <si>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</si>
  <si>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</si>
  <si>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</si>
  <si>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</si>
  <si>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</si>
  <si>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</si>
  <si>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</si>
  <si>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</si>
  <si>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</si>
  <si>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</si>
  <si>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</si>
  <si>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</si>
  <si>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</si>
  <si>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</si>
  <si>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</si>
  <si>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</si>
  <si>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</si>
  <si>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</si>
  <si>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</si>
  <si>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</si>
  <si>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</si>
  <si>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</si>
  <si>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</si>
  <si>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</si>
  <si>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</si>
  <si>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</si>
  <si>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</si>
  <si>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</si>
  <si>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</si>
  <si>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</si>
  <si>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</si>
  <si>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</si>
  <si>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</si>
  <si>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</si>
  <si>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</si>
  <si>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</si>
  <si>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</si>
  <si>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</si>
  <si>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</si>
  <si>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</si>
  <si>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</si>
  <si>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</si>
  <si>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</si>
  <si>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</si>
  <si>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</si>
  <si>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</si>
  <si>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</si>
  <si>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</si>
  <si>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</si>
  <si>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</si>
  <si>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</si>
  <si>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</si>
  <si>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</si>
  <si>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</si>
  <si>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</si>
  <si>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</si>
  <si>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</si>
  <si>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</si>
  <si>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</si>
  <si>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</si>
  <si>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</si>
  <si>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</si>
  <si>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</si>
  <si>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</si>
  <si>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</si>
  <si>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</si>
  <si>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</si>
  <si>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</si>
  <si>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</si>
  <si>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</si>
  <si>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</si>
  <si>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</si>
  <si>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</si>
  <si>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</si>
  <si>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</si>
  <si>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</si>
  <si>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</si>
  <si>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</si>
  <si>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</si>
  <si>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</si>
  <si>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</si>
  <si>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</si>
  <si>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</si>
  <si>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</si>
  <si>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</si>
  <si>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</si>
  <si>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</si>
  <si>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</si>
  <si>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</si>
  <si>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</si>
  <si>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</si>
  <si>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</si>
  <si>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</si>
  <si>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</si>
  <si>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</si>
  <si>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</si>
  <si>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</si>
  <si>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</si>
  <si>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</si>
  <si>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</si>
  <si>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</si>
  <si>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</si>
  <si>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</si>
  <si>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</si>
  <si>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</si>
  <si>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</si>
  <si>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</si>
  <si>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</si>
  <si>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</si>
  <si>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</si>
  <si>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</si>
  <si>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</si>
  <si>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</si>
  <si>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</si>
  <si>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</si>
  <si>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</si>
  <si>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</si>
  <si>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</si>
  <si>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</si>
  <si>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</si>
  <si>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</si>
  <si>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</si>
  <si>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</si>
  <si>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</si>
  <si>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</si>
  <si>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</si>
  <si>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</si>
  <si>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</si>
  <si>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</si>
  <si>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</si>
  <si>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</si>
  <si>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</si>
  <si>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</si>
  <si>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</si>
  <si>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</si>
  <si>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</si>
  <si>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</si>
  <si>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</si>
  <si>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</si>
  <si>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</si>
  <si>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</si>
  <si>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</si>
  <si>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</si>
  <si>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</si>
  <si>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</si>
  <si>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</si>
  <si>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</si>
  <si>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</si>
  <si>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</si>
  <si>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</si>
  <si>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</si>
  <si>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</si>
  <si>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</si>
  <si>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</si>
  <si>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</si>
  <si>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</si>
  <si>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</si>
  <si>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</si>
  <si>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</si>
  <si>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</si>
  <si>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</si>
  <si>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</si>
  <si>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</si>
  <si>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</si>
  <si>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</si>
  <si>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</si>
  <si>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</si>
  <si>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</si>
  <si>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</si>
  <si>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</si>
  <si>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</si>
  <si>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</si>
  <si>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</si>
  <si>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</si>
  <si>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</si>
  <si>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</si>
  <si>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</si>
  <si>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</si>
  <si>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</si>
  <si>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</si>
  <si>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</si>
  <si>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</si>
  <si>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</si>
  <si>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</si>
  <si>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</si>
  <si>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</si>
  <si>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</si>
  <si>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</si>
  <si>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</si>
  <si>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</si>
  <si>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</si>
  <si>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</si>
  <si>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</si>
  <si>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</si>
  <si>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</si>
  <si>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</si>
  <si>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</si>
  <si>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</si>
  <si>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</si>
  <si>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</si>
  <si>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</si>
  <si>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</si>
  <si>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</si>
  <si>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</si>
  <si>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</si>
  <si>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</si>
  <si>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</si>
  <si>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</si>
  <si>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</si>
  <si>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</si>
  <si>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</si>
  <si>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</si>
  <si>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</si>
  <si>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</si>
  <si>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</si>
  <si>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</si>
  <si>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</si>
  <si>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</si>
  <si>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</si>
  <si>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</si>
  <si>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</si>
  <si>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</si>
  <si>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</si>
  <si>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</si>
  <si>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</si>
  <si>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</si>
  <si>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</si>
  <si>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</si>
  <si>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</si>
  <si>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</si>
  <si>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</si>
  <si>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</si>
  <si>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</si>
  <si>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</si>
  <si>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</si>
  <si>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</si>
  <si>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</si>
  <si>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</si>
  <si>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</si>
  <si>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</si>
  <si>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</si>
  <si>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</si>
  <si>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</si>
  <si>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</si>
  <si>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</si>
  <si>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</si>
  <si>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</si>
  <si>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</si>
  <si>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</si>
  <si>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</si>
  <si>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</si>
  <si>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</si>
  <si>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</si>
  <si>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</si>
  <si>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</si>
  <si>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</si>
  <si>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</si>
  <si>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</si>
  <si>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</si>
  <si>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</si>
  <si>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</si>
  <si>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</si>
  <si>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</si>
  <si>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</si>
  <si>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</si>
  <si>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</si>
  <si>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</si>
  <si>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</si>
  <si>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</si>
  <si>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</si>
  <si>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</si>
  <si>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</si>
  <si>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</si>
  <si>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</si>
  <si>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</si>
  <si>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</si>
  <si>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</si>
  <si>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</si>
  <si>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</si>
  <si>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</si>
  <si>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</si>
  <si>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</si>
  <si>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</si>
  <si>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</si>
  <si>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</si>
  <si>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</si>
  <si>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</si>
  <si>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</si>
  <si>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</si>
  <si>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</si>
  <si>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</si>
  <si>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</si>
  <si>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</si>
  <si>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</si>
  <si>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</si>
  <si>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</si>
  <si>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</si>
  <si>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</si>
  <si>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</si>
  <si>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</si>
  <si>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</si>
  <si>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</si>
  <si>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</si>
  <si>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</si>
  <si>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</si>
  <si>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</si>
  <si>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</si>
  <si>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</si>
  <si>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</si>
  <si>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</si>
  <si>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</si>
  <si>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</si>
  <si>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</si>
  <si>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</si>
  <si>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</si>
  <si>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</si>
  <si>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</si>
  <si>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</si>
  <si>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</si>
  <si>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</si>
  <si>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</si>
  <si>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</si>
  <si>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</si>
  <si>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</si>
  <si>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</si>
  <si>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</si>
  <si>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</si>
  <si>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</si>
  <si>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</si>
  <si>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</si>
  <si>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</si>
  <si>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</si>
  <si>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</si>
  <si>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</si>
  <si>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</si>
  <si>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</si>
  <si>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</si>
  <si>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</si>
  <si>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</si>
  <si>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</si>
  <si>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</si>
  <si>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</si>
  <si>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</si>
  <si>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</si>
  <si>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</si>
  <si>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</si>
  <si>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</si>
  <si>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</si>
  <si>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</si>
  <si>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</si>
  <si>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</si>
  <si>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</si>
  <si>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</si>
  <si>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</si>
  <si>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</si>
  <si>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</si>
  <si>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</si>
  <si>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</si>
  <si>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</si>
  <si>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</si>
  <si>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</si>
  <si>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</si>
  <si>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</si>
  <si>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</si>
  <si>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</si>
  <si>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</si>
  <si>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</si>
  <si>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</si>
  <si>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</si>
  <si>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</si>
  <si>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</si>
  <si>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</si>
  <si>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</si>
  <si>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</si>
  <si>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</si>
  <si>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</si>
  <si>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</si>
  <si>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</si>
  <si>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</si>
  <si>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</si>
  <si>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</si>
  <si>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</si>
  <si>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</si>
  <si>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</si>
  <si>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</si>
  <si>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</si>
  <si>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</si>
  <si>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</si>
  <si>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</si>
  <si>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</si>
  <si>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</si>
  <si>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</si>
  <si>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</si>
  <si>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</si>
  <si>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</si>
  <si>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</si>
  <si>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</si>
  <si>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</si>
  <si>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</si>
  <si>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</si>
  <si>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</si>
  <si>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</si>
  <si>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</si>
  <si>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</si>
  <si>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</si>
  <si>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</si>
  <si>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</si>
  <si>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</si>
  <si>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</si>
  <si>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</si>
  <si>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</si>
  <si>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</si>
  <si>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</si>
  <si>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</si>
  <si>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</si>
  <si>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</si>
  <si>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</si>
  <si>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</si>
  <si>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</si>
  <si>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</si>
  <si>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</si>
  <si>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</si>
  <si>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</si>
  <si>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</si>
  <si>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</si>
  <si>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</si>
  <si>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</si>
  <si>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</si>
  <si>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</si>
  <si>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</si>
  <si>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</si>
  <si>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</si>
  <si>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</si>
  <si>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</si>
  <si>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</si>
  <si>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</si>
  <si>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</si>
  <si>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</si>
  <si>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</si>
  <si>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</si>
  <si>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</si>
  <si>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</si>
  <si>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</si>
  <si>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</si>
  <si>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</si>
  <si>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</si>
  <si>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</si>
  <si>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</si>
  <si>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</si>
  <si>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</si>
  <si>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</si>
  <si>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</si>
  <si>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</si>
  <si>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</si>
  <si>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</si>
  <si>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</si>
  <si>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</si>
  <si>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</si>
  <si>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</si>
  <si>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</si>
  <si>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</si>
  <si>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</si>
  <si>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</si>
  <si>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</si>
  <si>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</si>
  <si>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</si>
  <si>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</si>
  <si>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</si>
  <si>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</si>
  <si>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</si>
  <si>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</si>
  <si>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</si>
  <si>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</si>
  <si>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</si>
  <si>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</si>
  <si>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</si>
  <si>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</si>
  <si>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</si>
  <si>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</si>
  <si>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</si>
  <si>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</si>
  <si>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</si>
  <si>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</si>
  <si>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</si>
  <si>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</si>
  <si>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</si>
  <si>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</si>
  <si>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</si>
  <si>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</si>
  <si>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</si>
  <si>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</si>
  <si>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</si>
  <si>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</si>
  <si>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</si>
  <si>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</si>
  <si>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</si>
  <si>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</si>
  <si>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</si>
  <si>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</si>
  <si>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</si>
  <si>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</si>
  <si>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</si>
  <si>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</si>
  <si>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</si>
  <si>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</si>
  <si>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</si>
  <si>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</si>
  <si>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</si>
  <si>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</si>
  <si>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</si>
  <si>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</si>
  <si>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</si>
  <si>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</si>
  <si>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</si>
  <si>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</si>
  <si>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</si>
  <si>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</si>
  <si>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</si>
  <si>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</si>
  <si>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</si>
  <si>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</si>
  <si>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</si>
  <si>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</si>
  <si>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</si>
  <si>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</si>
  <si>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</si>
  <si>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</si>
  <si>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</si>
  <si>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</si>
  <si>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</si>
  <si>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</si>
  <si>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</si>
  <si>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</si>
  <si>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</si>
  <si>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</si>
  <si>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</si>
  <si>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</si>
  <si>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</si>
  <si>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</si>
  <si>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</si>
  <si>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</si>
  <si>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</si>
  <si>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</si>
  <si>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</si>
  <si>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</si>
  <si>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</si>
  <si>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</si>
  <si>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</si>
  <si>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</si>
  <si>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</si>
  <si>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</si>
  <si>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</si>
  <si>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</si>
  <si>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</si>
  <si>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</si>
  <si>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</si>
  <si>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</si>
  <si>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</si>
  <si>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</si>
  <si>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</si>
  <si>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</si>
  <si>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</si>
  <si>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</si>
  <si>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</si>
  <si>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</si>
  <si>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</si>
  <si>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</si>
  <si>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</si>
  <si>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</si>
  <si>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</si>
  <si>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</si>
  <si>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</si>
  <si>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</si>
  <si>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</si>
  <si>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</si>
  <si>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</si>
  <si>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</si>
  <si>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</si>
  <si>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</si>
  <si>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</si>
  <si>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</si>
  <si>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</si>
  <si>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</si>
  <si>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</si>
  <si>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</si>
  <si>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</si>
  <si>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</si>
  <si>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</si>
  <si>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</si>
  <si>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</si>
  <si>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</si>
  <si>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</si>
  <si>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</si>
  <si>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</si>
  <si>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</si>
  <si>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</si>
  <si>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</si>
  <si>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</si>
  <si>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</si>
  <si>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</si>
  <si>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</si>
  <si>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</si>
  <si>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</si>
  <si>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</si>
  <si>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</si>
  <si>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</si>
  <si>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</si>
  <si>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</si>
  <si>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</si>
  <si>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</si>
  <si>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</si>
  <si>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</si>
  <si>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</si>
  <si>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</si>
  <si>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</si>
  <si>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</si>
  <si>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</si>
  <si>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</si>
  <si>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</si>
  <si>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</si>
  <si>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</si>
  <si>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</si>
  <si>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</si>
  <si>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</si>
  <si>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</si>
  <si>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</si>
  <si>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</si>
  <si>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</si>
  <si>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</si>
  <si>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</si>
  <si>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</si>
  <si>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</si>
  <si>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</si>
  <si>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</si>
  <si>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</si>
  <si>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</si>
  <si>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</si>
  <si>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</si>
  <si>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</si>
  <si>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</si>
  <si>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</si>
  <si>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</si>
  <si>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</si>
  <si>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</si>
  <si>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</si>
  <si>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</si>
  <si>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</si>
  <si>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</si>
  <si>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</si>
  <si>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</si>
  <si>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</si>
  <si>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</si>
  <si>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</si>
  <si>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</si>
  <si>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</si>
  <si>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</si>
  <si>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</si>
  <si>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</si>
  <si>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</si>
  <si>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</si>
  <si>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</si>
  <si>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</si>
  <si>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</si>
  <si>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</si>
  <si>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</si>
  <si>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</si>
  <si>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</si>
  <si>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</si>
  <si>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</si>
  <si>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</si>
  <si>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</si>
  <si>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</si>
  <si>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</si>
  <si>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</si>
  <si>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</si>
  <si>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</si>
  <si>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</si>
  <si>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</si>
  <si>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</si>
  <si>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</si>
  <si>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</si>
  <si>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</si>
  <si>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</si>
  <si>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</si>
  <si>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</si>
  <si>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</si>
  <si>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</si>
  <si>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</si>
  <si>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</si>
  <si>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</si>
  <si>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</si>
  <si>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</si>
  <si>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</si>
  <si>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</si>
  <si>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</si>
  <si>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</si>
  <si>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</si>
  <si>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</si>
  <si>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</si>
  <si>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</si>
  <si>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</si>
  <si>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</si>
  <si>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</si>
  <si>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</si>
  <si>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</si>
  <si>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</si>
  <si>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</si>
  <si>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</si>
  <si>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</si>
  <si>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</si>
  <si>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</si>
  <si>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</si>
  <si>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</si>
  <si>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</si>
  <si>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</si>
  <si>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</si>
  <si>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</si>
  <si>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</si>
  <si>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</si>
  <si>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</si>
  <si>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</si>
  <si>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</si>
  <si>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</si>
  <si>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</si>
  <si>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</si>
  <si>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</si>
  <si>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</si>
  <si>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</si>
  <si>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</si>
  <si>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</si>
  <si>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</si>
  <si>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</si>
  <si>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</si>
  <si>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</si>
  <si>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</si>
  <si>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</si>
  <si>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</si>
  <si>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</si>
  <si>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</si>
  <si>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</si>
  <si>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</si>
  <si>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</si>
  <si>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</si>
  <si>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</si>
  <si>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</si>
  <si>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</si>
  <si>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</si>
  <si>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</si>
  <si>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</si>
  <si>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</si>
  <si>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</si>
  <si>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</si>
  <si>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</si>
  <si>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</si>
  <si>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</si>
  <si>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</si>
  <si>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</si>
  <si>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</si>
  <si>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</si>
  <si>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</si>
  <si>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</si>
  <si>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</si>
  <si>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</si>
  <si>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</si>
  <si>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</si>
  <si>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</si>
  <si>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</si>
  <si>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</si>
  <si>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</si>
  <si>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</si>
  <si>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</si>
  <si>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</si>
  <si>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</si>
  <si>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</si>
  <si>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</si>
  <si>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</si>
  <si>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</si>
  <si>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</si>
  <si>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</si>
  <si>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</si>
  <si>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</si>
  <si>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</si>
  <si>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</si>
  <si>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</si>
  <si>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</si>
  <si>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</si>
  <si>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</si>
  <si>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</si>
  <si>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</si>
  <si>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</si>
  <si>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</si>
  <si>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</si>
  <si>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</si>
  <si>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</si>
  <si>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</si>
  <si>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</si>
  <si>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</si>
  <si>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</si>
  <si>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</si>
  <si>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</si>
  <si>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</si>
  <si>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</si>
  <si>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</si>
  <si>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</si>
  <si>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</si>
  <si>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</si>
  <si>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</si>
  <si>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</si>
  <si>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</si>
  <si>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</si>
  <si>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</si>
  <si>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</si>
  <si>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</si>
  <si>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</si>
  <si>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</si>
  <si>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</si>
  <si>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</si>
  <si>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</si>
  <si>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</si>
  <si>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</si>
  <si>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</si>
  <si>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</si>
  <si>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</si>
  <si>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</si>
  <si>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</si>
  <si>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</si>
  <si>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</si>
  <si>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</si>
  <si>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</si>
  <si>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</si>
  <si>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</si>
  <si>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</si>
  <si>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</si>
  <si>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</si>
  <si>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</si>
  <si>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</si>
  <si>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</si>
  <si>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</si>
  <si>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</si>
  <si>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</si>
  <si>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</si>
  <si>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</si>
  <si>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</si>
  <si>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</si>
  <si>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</si>
  <si>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</si>
  <si>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</si>
  <si>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</si>
  <si>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</si>
  <si>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</si>
  <si>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</si>
  <si>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</si>
  <si>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</si>
  <si>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</si>
  <si>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</si>
  <si>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</si>
  <si>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</si>
  <si>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</si>
  <si>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</si>
  <si>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</si>
  <si>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</si>
  <si>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</si>
  <si>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</si>
  <si>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</si>
  <si>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</si>
  <si>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</si>
  <si>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</si>
  <si>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</si>
  <si>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</si>
  <si>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</si>
  <si>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</si>
  <si>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</si>
  <si>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</si>
  <si>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</si>
  <si>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</si>
  <si>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</si>
  <si>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</si>
  <si>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</si>
  <si>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</si>
  <si>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</si>
  <si>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</si>
  <si>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</si>
  <si>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</si>
  <si>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</si>
  <si>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</si>
  <si>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</si>
  <si>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</si>
  <si>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</si>
  <si>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</si>
  <si>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</si>
  <si>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</si>
  <si>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</si>
  <si>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</si>
  <si>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</si>
  <si>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</si>
  <si>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</si>
  <si>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</si>
  <si>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</si>
  <si>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</si>
  <si>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</si>
  <si>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</si>
  <si>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</si>
  <si>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</si>
  <si>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</si>
  <si>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</si>
  <si>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</si>
  <si>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</si>
  <si>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</si>
  <si>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</si>
  <si>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</si>
  <si>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</si>
  <si>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</si>
  <si>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</si>
  <si>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</si>
  <si>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</si>
  <si>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</si>
  <si>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</si>
  <si>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</si>
  <si>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</si>
  <si>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</si>
  <si>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</si>
  <si>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</si>
  <si>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</si>
  <si>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</si>
  <si>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</si>
  <si>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</si>
  <si>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</si>
  <si>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</si>
  <si>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</si>
  <si>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</si>
  <si>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</si>
  <si>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</si>
  <si>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</si>
  <si>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</si>
  <si>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</si>
  <si>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</si>
  <si>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</si>
  <si>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</si>
  <si>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</si>
  <si>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</si>
  <si>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</si>
  <si>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</si>
  <si>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</si>
  <si>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</si>
  <si>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</si>
  <si>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</si>
  <si>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</si>
  <si>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</si>
  <si>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</si>
  <si>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</si>
  <si>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</si>
  <si>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</si>
  <si>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</si>
  <si>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</si>
  <si>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</si>
  <si>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</si>
  <si>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</si>
  <si>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</si>
  <si>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</si>
  <si>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</si>
  <si>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</si>
  <si>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</si>
  <si>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</si>
  <si>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</si>
  <si>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</si>
  <si>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</si>
  <si>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</si>
  <si>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</si>
  <si>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</si>
  <si>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</si>
  <si>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</si>
  <si>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</si>
  <si>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</si>
  <si>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</si>
  <si>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</si>
  <si>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</si>
  <si>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</si>
  <si>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</si>
  <si>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</si>
  <si>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</si>
  <si>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</si>
  <si>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</si>
  <si>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</si>
  <si>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</si>
  <si>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</si>
  <si>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</si>
  <si>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</si>
  <si>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</si>
  <si>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</si>
  <si>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</si>
  <si>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</si>
  <si>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</si>
  <si>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</si>
  <si>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</si>
  <si>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</si>
  <si>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</si>
  <si>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</si>
  <si>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</si>
  <si>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</si>
  <si>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</si>
  <si>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</si>
  <si>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</si>
  <si>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</si>
  <si>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</si>
  <si>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</si>
  <si>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</si>
  <si>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</si>
  <si>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</si>
  <si>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</si>
  <si>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</si>
  <si>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</si>
  <si>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</si>
  <si>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</si>
  <si>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</si>
  <si>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</si>
  <si>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</si>
  <si>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</si>
  <si>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</si>
  <si>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</si>
  <si>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</si>
  <si>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</si>
  <si>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</si>
  <si>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</si>
  <si>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</si>
  <si>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</si>
  <si>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</si>
  <si>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</si>
  <si>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</si>
  <si>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</si>
  <si>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</si>
  <si>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</si>
  <si>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</si>
  <si>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</si>
  <si>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</si>
  <si>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</si>
  <si>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</si>
  <si>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</si>
  <si>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</si>
  <si>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</si>
  <si>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</si>
  <si>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</si>
  <si>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</si>
  <si>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</si>
  <si>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</si>
  <si>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</si>
  <si>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</si>
  <si>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</si>
  <si>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</si>
  <si>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</si>
  <si>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</si>
  <si>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</si>
  <si>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</si>
  <si>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</si>
  <si>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</si>
  <si>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</si>
  <si>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</si>
  <si>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</si>
  <si>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</si>
  <si>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</si>
  <si>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</si>
  <si>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</si>
  <si>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</si>
  <si>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</si>
  <si>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</si>
  <si>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</si>
  <si>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</si>
  <si>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</si>
  <si>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</si>
  <si>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</si>
  <si>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</si>
  <si>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</si>
  <si>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</si>
  <si>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</si>
  <si>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</si>
  <si>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</si>
  <si>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</si>
  <si>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</si>
  <si>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</si>
  <si>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</si>
  <si>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</si>
  <si>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</si>
  <si>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</si>
  <si>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</si>
  <si>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</si>
  <si>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</si>
  <si>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</si>
  <si>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</si>
  <si>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</si>
  <si>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</si>
  <si>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</si>
  <si>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</si>
  <si>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</si>
  <si>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</si>
  <si>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</si>
  <si>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</si>
  <si>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</si>
  <si>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</si>
  <si>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</si>
  <si>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</si>
  <si>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</si>
  <si>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</si>
  <si>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</si>
  <si>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</si>
  <si>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</si>
  <si>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</si>
  <si>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</si>
  <si>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</si>
  <si>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</si>
  <si>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</si>
  <si>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</si>
  <si>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</si>
  <si>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</si>
  <si>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</si>
  <si>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</si>
  <si>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</si>
  <si>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</si>
  <si>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</si>
  <si>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</si>
  <si>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</si>
  <si>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</si>
  <si>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</si>
  <si>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</si>
  <si>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</si>
  <si>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</si>
  <si>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</si>
  <si>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</si>
  <si>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</si>
  <si>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</si>
  <si>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</si>
  <si>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</si>
  <si>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</si>
  <si>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</si>
  <si>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</si>
  <si>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</si>
  <si>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</si>
  <si>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</si>
  <si>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</si>
  <si>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</si>
  <si>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</si>
  <si>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</si>
  <si>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</si>
  <si>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</si>
  <si>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</si>
  <si>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</si>
  <si>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</si>
  <si>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</si>
  <si>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</si>
  <si>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</si>
  <si>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</si>
  <si>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</si>
  <si>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</si>
  <si>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</si>
  <si>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</si>
  <si>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</si>
  <si>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</si>
  <si>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</si>
  <si>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</si>
  <si>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</si>
  <si>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</si>
  <si>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</si>
  <si>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</si>
  <si>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</si>
  <si>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</si>
  <si>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</si>
  <si>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</si>
  <si>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</si>
  <si>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</si>
  <si>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</si>
  <si>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</si>
  <si>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</si>
  <si>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</si>
  <si>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</si>
  <si>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</si>
  <si>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</si>
  <si>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</si>
  <si>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</si>
  <si>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</si>
  <si>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</si>
  <si>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</si>
  <si>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</si>
  <si>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</si>
  <si>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</si>
  <si>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</si>
  <si>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</si>
  <si>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</si>
  <si>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</si>
  <si>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</si>
  <si>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</si>
  <si>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</si>
  <si>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</si>
  <si>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</si>
  <si>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</si>
  <si>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</si>
  <si>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</si>
  <si>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</si>
  <si>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</si>
  <si>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</si>
  <si>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</si>
  <si>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</si>
  <si>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</si>
  <si>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</si>
  <si>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</si>
  <si>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</si>
  <si>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</si>
  <si>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</si>
  <si>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</si>
  <si>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</si>
  <si>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</si>
  <si>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</si>
  <si>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</si>
  <si>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</si>
  <si>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</si>
  <si>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</si>
  <si>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</si>
  <si>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</si>
  <si>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</si>
  <si>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</si>
  <si>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</si>
  <si>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</si>
  <si>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</si>
  <si>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</si>
  <si>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</si>
  <si>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</si>
  <si>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</si>
  <si>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</si>
  <si>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</si>
  <si>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</si>
  <si>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</si>
  <si>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</si>
  <si>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</si>
  <si>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</si>
  <si>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</si>
  <si>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</si>
  <si>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</si>
  <si>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</si>
  <si>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</si>
  <si>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</si>
  <si>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</si>
  <si>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</si>
  <si>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</si>
  <si>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</si>
  <si>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</si>
  <si>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</si>
  <si>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</si>
  <si>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</si>
  <si>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</si>
  <si>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</si>
  <si>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</si>
  <si>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</si>
  <si>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</si>
  <si>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</si>
  <si>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</si>
  <si>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</si>
  <si>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</si>
  <si>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</si>
  <si>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</si>
  <si>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</si>
  <si>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</si>
  <si>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</si>
  <si>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</si>
  <si>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</si>
  <si>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</si>
  <si>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</si>
  <si>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</si>
  <si>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</si>
  <si>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</si>
  <si>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</si>
  <si>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</si>
  <si>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</si>
  <si>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</si>
  <si>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</si>
  <si>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</si>
  <si>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</si>
  <si>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</si>
  <si>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</si>
  <si>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</si>
  <si>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</si>
  <si>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</si>
  <si>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</si>
  <si>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</si>
  <si>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</si>
  <si>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</si>
  <si>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</si>
  <si>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</si>
  <si>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</si>
  <si>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</si>
  <si>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</si>
  <si>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</si>
  <si>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</si>
  <si>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</si>
  <si>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</si>
  <si>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</si>
  <si>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</si>
  <si>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</si>
  <si>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</si>
  <si>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</si>
  <si>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</si>
  <si>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</si>
  <si>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</si>
  <si>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</si>
  <si>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</si>
  <si>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</si>
  <si>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</si>
  <si>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</si>
  <si>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</si>
  <si>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</si>
  <si>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</si>
  <si>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</si>
  <si>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</si>
  <si>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</si>
  <si>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</si>
  <si>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</si>
  <si>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</si>
  <si>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</si>
  <si>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</si>
  <si>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</si>
  <si>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</si>
  <si>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</si>
  <si>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</si>
  <si>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</si>
  <si>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</si>
  <si>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</si>
  <si>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</si>
  <si>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</si>
  <si>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</si>
  <si>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</si>
  <si>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</si>
  <si>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</si>
  <si>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</si>
  <si>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</si>
  <si>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</si>
  <si>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</si>
  <si>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</si>
  <si>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</si>
  <si>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</si>
  <si>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</si>
  <si>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</si>
  <si>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</si>
  <si>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</si>
  <si>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</si>
  <si>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</si>
  <si>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</si>
  <si>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</si>
  <si>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</si>
  <si>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</si>
  <si>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</si>
  <si>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</si>
  <si>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</si>
  <si>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</si>
  <si>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</si>
  <si>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</si>
  <si>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</si>
  <si>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</si>
  <si>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</si>
  <si>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</si>
  <si>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</si>
  <si>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</si>
  <si>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</si>
  <si>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</si>
  <si>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</si>
  <si>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</si>
  <si>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</si>
  <si>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</si>
  <si>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</si>
  <si>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</si>
  <si>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</si>
  <si>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</si>
  <si>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</si>
  <si>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</si>
  <si>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</si>
  <si>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</si>
  <si>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</si>
  <si>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</si>
  <si>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</si>
  <si>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</si>
  <si>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</si>
  <si>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</si>
  <si>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</si>
  <si>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</si>
  <si>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</si>
  <si>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</si>
  <si>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</si>
  <si>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</si>
  <si>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</si>
  <si>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</si>
  <si>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</si>
  <si>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</si>
  <si>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</si>
  <si>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</si>
  <si>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</si>
  <si>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</si>
  <si>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</si>
  <si>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</si>
  <si>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</si>
  <si>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</si>
  <si>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</si>
  <si>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</si>
  <si>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</si>
  <si>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</si>
  <si>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</si>
  <si>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</si>
  <si>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</si>
  <si>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</si>
  <si>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</si>
  <si>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</si>
  <si>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</si>
  <si>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</si>
  <si>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</si>
  <si>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</si>
  <si>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</si>
  <si>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</si>
  <si>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</si>
  <si>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</si>
  <si>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</si>
  <si>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</si>
  <si>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</si>
  <si>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</si>
  <si>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</si>
  <si>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</si>
  <si>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</si>
  <si>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</si>
  <si>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</si>
  <si>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</si>
  <si>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</si>
  <si>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</si>
  <si>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</si>
  <si>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</si>
  <si>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</si>
  <si>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</si>
  <si>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</si>
  <si>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</si>
  <si>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</si>
  <si>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</si>
  <si>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</si>
  <si>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</si>
  <si>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</si>
  <si>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</si>
  <si>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</si>
  <si>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</si>
  <si>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</si>
  <si>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</si>
  <si>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</si>
  <si>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</si>
  <si>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</si>
  <si>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</si>
  <si>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</si>
  <si>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</si>
  <si>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</si>
  <si>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</si>
  <si>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</si>
  <si>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</si>
  <si>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</si>
  <si>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</si>
  <si>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</si>
  <si>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</si>
  <si>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</si>
  <si>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</si>
  <si>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</si>
  <si>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</si>
  <si>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</si>
  <si>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</si>
  <si>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</si>
  <si>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</si>
  <si>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</si>
  <si>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</si>
  <si>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</si>
  <si>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</si>
  <si>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</si>
  <si>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</si>
  <si>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</si>
  <si>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</si>
  <si>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</si>
  <si>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</si>
  <si>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</si>
  <si>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</si>
  <si>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</si>
  <si>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</si>
  <si>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</si>
  <si>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</si>
  <si>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</si>
  <si>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</si>
  <si>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</si>
  <si>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</si>
  <si>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</si>
  <si>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</si>
  <si>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</si>
  <si>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</si>
  <si>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</si>
  <si>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</si>
  <si>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</si>
  <si>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</si>
  <si>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</si>
  <si>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</si>
  <si>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</si>
  <si>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</si>
  <si>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</si>
  <si>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</si>
  <si>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</si>
  <si>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</si>
  <si>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</si>
  <si>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</si>
  <si>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</si>
  <si>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</si>
  <si>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</si>
  <si>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</si>
  <si>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</si>
  <si>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</si>
  <si>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</si>
  <si>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</si>
  <si>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</si>
  <si>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</si>
  <si>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</si>
  <si>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</si>
  <si>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</si>
  <si>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</si>
  <si>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</si>
  <si>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</si>
  <si>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</si>
  <si>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</si>
  <si>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</si>
  <si>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</si>
  <si>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</si>
  <si>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</si>
  <si>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</si>
  <si>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</si>
  <si>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</si>
  <si>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</si>
  <si>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</si>
  <si>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</si>
  <si>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</si>
  <si>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</si>
  <si>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</si>
  <si>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</si>
  <si>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</si>
  <si>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</si>
  <si>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</si>
  <si>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</si>
  <si>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</si>
  <si>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</si>
  <si>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</si>
  <si>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</si>
  <si>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</si>
  <si>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</si>
  <si>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</si>
  <si>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</si>
  <si>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</si>
  <si>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</si>
  <si>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</si>
  <si>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</si>
  <si>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</si>
  <si>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</si>
  <si>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</si>
  <si>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</si>
  <si>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</si>
  <si>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</si>
  <si>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</si>
  <si>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</si>
  <si>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</si>
  <si>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</si>
  <si>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</si>
  <si>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</si>
  <si>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</si>
  <si>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</si>
  <si>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</si>
  <si>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</si>
  <si>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</si>
  <si>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</si>
  <si>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</si>
  <si>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</si>
  <si>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</si>
  <si>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</si>
  <si>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</si>
  <si>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</si>
  <si>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</si>
  <si>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</si>
  <si>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</si>
  <si>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</si>
  <si>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</si>
  <si>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</si>
  <si>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</si>
  <si>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</si>
  <si>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</si>
  <si>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</si>
  <si>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</si>
  <si>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</si>
  <si>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</si>
  <si>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</si>
  <si>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</si>
  <si>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</si>
  <si>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</si>
  <si>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</si>
  <si>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</si>
  <si>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</si>
  <si>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</si>
  <si>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</si>
  <si>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</si>
  <si>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</si>
  <si>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</si>
  <si>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</si>
  <si>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</si>
  <si>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</si>
  <si>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</si>
  <si>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</si>
  <si>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</si>
  <si>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</si>
  <si>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</si>
  <si>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</si>
  <si>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</si>
  <si>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</si>
  <si>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</si>
  <si>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</si>
  <si>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</si>
  <si>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</si>
  <si>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</si>
  <si>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</si>
  <si>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</si>
  <si>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</si>
  <si>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</si>
  <si>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</si>
  <si>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</si>
  <si>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</si>
  <si>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</si>
  <si>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</si>
  <si>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</si>
  <si>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</si>
  <si>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</si>
  <si>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</si>
  <si>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</si>
  <si>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</si>
  <si>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</si>
  <si>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</si>
  <si>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</si>
  <si>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</si>
  <si>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</si>
  <si>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</si>
  <si>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</si>
  <si>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</si>
  <si>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</si>
  <si>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</si>
  <si>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</si>
  <si>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</si>
  <si>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</si>
  <si>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</si>
  <si>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</si>
  <si>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</si>
  <si>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</si>
  <si>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</si>
  <si>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</si>
  <si>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</si>
  <si>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</si>
  <si>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</si>
  <si>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</si>
  <si>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</si>
  <si>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</si>
  <si>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</si>
  <si>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</si>
  <si>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</si>
  <si>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</si>
  <si>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</si>
  <si>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</si>
  <si>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</si>
  <si>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</si>
  <si>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</si>
  <si>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</si>
  <si>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</si>
  <si>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</si>
  <si>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</si>
  <si>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</si>
  <si>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</si>
  <si>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</si>
  <si>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</si>
  <si>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</si>
  <si>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</si>
  <si>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</si>
  <si>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</si>
  <si>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</si>
  <si>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</si>
  <si>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</si>
  <si>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</si>
  <si>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</si>
  <si>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</si>
  <si>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</si>
  <si>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</si>
  <si>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</si>
  <si>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</si>
  <si>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</si>
  <si>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</si>
  <si>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</si>
  <si>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</si>
  <si>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</si>
  <si>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</si>
  <si>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</si>
  <si>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</si>
  <si>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</si>
  <si>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</si>
  <si>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</si>
  <si>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</si>
  <si>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</si>
  <si>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</si>
  <si>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</si>
  <si>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</si>
  <si>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</si>
  <si>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</si>
  <si>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</si>
  <si>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</si>
  <si>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</si>
  <si>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</si>
  <si>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</si>
  <si>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</si>
  <si>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</si>
  <si>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</si>
  <si>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</si>
  <si>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</si>
  <si>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</si>
  <si>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</si>
  <si>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</si>
  <si>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</si>
  <si>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</si>
  <si>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</si>
  <si>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</si>
  <si>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</si>
  <si>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</si>
  <si>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</si>
  <si>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</si>
  <si>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</si>
  <si>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</si>
  <si>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</si>
  <si>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</si>
  <si>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</si>
  <si>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</si>
  <si>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</si>
  <si>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</si>
  <si>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</si>
  <si>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</si>
  <si>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</si>
  <si>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</si>
  <si>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</si>
  <si>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</si>
  <si>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</si>
  <si>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</si>
  <si>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</si>
  <si>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</si>
  <si>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</si>
  <si>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</si>
  <si>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</si>
  <si>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</si>
  <si>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</si>
  <si>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</si>
  <si>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</si>
  <si>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</si>
  <si>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</si>
  <si>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</si>
  <si>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</si>
  <si>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</si>
  <si>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</si>
  <si>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</si>
  <si>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</si>
  <si>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</si>
  <si>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</si>
  <si>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</si>
  <si>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</si>
  <si>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</si>
  <si>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</si>
  <si>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</si>
  <si>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</si>
  <si>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</si>
  <si>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</si>
  <si>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</si>
  <si>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</si>
  <si>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</si>
  <si>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</si>
  <si>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</si>
  <si>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</si>
  <si>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</si>
  <si>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</si>
  <si>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</si>
  <si>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</si>
  <si>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</si>
  <si>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</si>
  <si>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</si>
  <si>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</si>
  <si>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</si>
  <si>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</si>
  <si>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</si>
  <si>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</si>
  <si>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</si>
  <si>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</si>
  <si>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</si>
  <si>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</si>
  <si>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</si>
  <si>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</si>
  <si>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</si>
  <si>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</si>
  <si>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</si>
  <si>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</si>
  <si>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</si>
  <si>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</si>
  <si>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</si>
  <si>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</si>
  <si>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</si>
  <si>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</si>
  <si>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</si>
  <si>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</si>
  <si>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</si>
  <si>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</si>
  <si>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</si>
  <si>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</si>
  <si>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</si>
  <si>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</si>
  <si>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</si>
  <si>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</si>
  <si>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</si>
  <si>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</si>
  <si>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</si>
  <si>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</si>
  <si>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</si>
  <si>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</si>
  <si>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</si>
  <si>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</si>
  <si>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</si>
  <si>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</si>
  <si>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</si>
  <si>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</si>
  <si>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</si>
  <si>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</si>
  <si>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</si>
  <si>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</si>
  <si>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</si>
  <si>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</si>
  <si>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</si>
  <si>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</si>
  <si>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</si>
  <si>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</si>
  <si>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</si>
  <si>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</si>
  <si>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</si>
  <si>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</si>
  <si>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</si>
  <si>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</si>
  <si>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</si>
  <si>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</si>
  <si>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</si>
  <si>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</si>
  <si>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</si>
  <si>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</si>
  <si>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</si>
  <si>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</si>
  <si>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</si>
  <si>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</si>
  <si>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</si>
  <si>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</si>
  <si>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</si>
  <si>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</si>
  <si>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</si>
  <si>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</si>
  <si>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</si>
  <si>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</si>
  <si>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</si>
  <si>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</si>
  <si>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</si>
  <si>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</si>
  <si>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</si>
  <si>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</si>
  <si>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</si>
  <si>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</si>
  <si>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</si>
  <si>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</si>
  <si>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</si>
  <si>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</si>
  <si>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</si>
  <si>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</si>
  <si>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</si>
  <si>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</si>
  <si>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</si>
  <si>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</si>
  <si>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</si>
  <si>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</si>
  <si>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</si>
  <si>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</si>
  <si>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</si>
  <si>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</si>
  <si>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</si>
  <si>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</si>
  <si>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</si>
  <si>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</si>
  <si>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</si>
  <si>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</si>
  <si>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</si>
  <si>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</si>
  <si>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</si>
  <si>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</si>
  <si>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</si>
  <si>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</si>
  <si>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</si>
  <si>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</si>
  <si>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</si>
  <si>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</si>
  <si>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</si>
  <si>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</si>
  <si>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</si>
  <si>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</si>
  <si>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</si>
  <si>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</si>
  <si>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</si>
  <si>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</si>
  <si>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</si>
  <si>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</si>
  <si>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</si>
  <si>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</si>
  <si>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</si>
  <si>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</si>
  <si>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</si>
  <si>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</si>
  <si>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</si>
  <si>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</si>
  <si>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</si>
  <si>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</si>
  <si>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</si>
  <si>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</si>
  <si>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</si>
  <si>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</si>
  <si>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</si>
  <si>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</si>
  <si>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</si>
  <si>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</si>
  <si>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</si>
  <si>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</si>
  <si>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</si>
  <si>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</si>
  <si>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</si>
  <si>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</si>
  <si>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</si>
  <si>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</si>
  <si>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</si>
  <si>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</si>
  <si>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</si>
  <si>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</si>
  <si>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</si>
  <si>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</si>
  <si>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</si>
  <si>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</si>
  <si>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</si>
  <si>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</si>
  <si>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</si>
  <si>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</si>
  <si>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</si>
  <si>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</si>
  <si>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</si>
  <si>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</si>
  <si>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</si>
  <si>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</si>
  <si>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</si>
  <si>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</si>
  <si>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</si>
  <si>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</si>
  <si>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</si>
  <si>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</si>
  <si>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</si>
  <si>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</si>
  <si>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</si>
  <si>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</si>
  <si>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</si>
  <si>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</si>
  <si>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</si>
  <si>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</si>
  <si>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</si>
  <si>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</si>
  <si>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</si>
  <si>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</si>
  <si>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</si>
  <si>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</si>
  <si>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</si>
  <si>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</si>
  <si>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</si>
  <si>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</si>
  <si>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</si>
  <si>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</si>
  <si>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</si>
  <si>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</si>
  <si>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</si>
  <si>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</si>
  <si>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</si>
  <si>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</si>
  <si>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</si>
  <si>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</si>
  <si>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</si>
  <si>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</si>
  <si>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</si>
  <si>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</si>
  <si>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</si>
  <si>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</si>
  <si>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</si>
  <si>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</si>
  <si>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</si>
  <si>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</si>
  <si>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</si>
  <si>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</si>
  <si>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</si>
  <si>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</si>
  <si>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</si>
  <si>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</si>
  <si>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</si>
  <si>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</si>
  <si>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</si>
  <si>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</si>
  <si>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</si>
  <si>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</si>
  <si>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</si>
  <si>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</si>
  <si>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</si>
  <si>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</si>
  <si>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</si>
  <si>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</si>
  <si>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</si>
  <si>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</si>
  <si>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</si>
  <si>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</si>
  <si>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</si>
  <si>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</si>
  <si>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</si>
  <si>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</si>
  <si>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</si>
  <si>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</si>
  <si>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</si>
  <si>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</si>
  <si>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</si>
  <si>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</si>
  <si>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</si>
  <si>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</si>
  <si>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</si>
  <si>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</si>
  <si>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</si>
  <si>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</si>
  <si>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</si>
  <si>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</si>
  <si>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</si>
  <si>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</si>
  <si>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</si>
  <si>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</si>
  <si>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</si>
  <si>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</si>
  <si>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</si>
  <si>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</si>
  <si>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</si>
  <si>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</si>
  <si>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</si>
  <si>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</si>
  <si>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</si>
  <si>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</si>
  <si>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</si>
  <si>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</si>
  <si>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</si>
  <si>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</si>
  <si>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</si>
  <si>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</si>
  <si>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</si>
  <si>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</si>
  <si>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</si>
  <si>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</si>
  <si>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</si>
  <si>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</si>
  <si>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</si>
  <si>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</si>
  <si>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</si>
  <si>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</si>
  <si>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</si>
  <si>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</si>
  <si>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</si>
  <si>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</si>
  <si>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</si>
  <si>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</si>
  <si>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</si>
  <si>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</si>
  <si>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</si>
  <si>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</si>
  <si>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</si>
  <si>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</si>
  <si>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</si>
  <si>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</si>
  <si>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</si>
  <si>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</si>
  <si>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</si>
  <si>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</si>
  <si>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</si>
  <si>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</si>
  <si>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</si>
  <si>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</si>
  <si>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</si>
  <si>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</si>
  <si>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</si>
  <si>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</si>
  <si>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</si>
  <si>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</si>
  <si>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</si>
  <si>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</si>
  <si>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</si>
  <si>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</si>
  <si>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</si>
  <si>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</si>
  <si>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</si>
  <si>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</si>
  <si>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</si>
  <si>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</si>
  <si>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</si>
  <si>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</si>
  <si>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</si>
  <si>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</si>
  <si>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</si>
  <si>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</si>
  <si>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</si>
  <si>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</si>
  <si>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</si>
  <si>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</si>
  <si>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</si>
  <si>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</si>
  <si>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</si>
  <si>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</si>
  <si>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</si>
  <si>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</si>
  <si>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</si>
  <si>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</si>
  <si>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</si>
  <si>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</si>
  <si>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</si>
  <si>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</si>
  <si>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</si>
  <si>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</si>
  <si>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</si>
  <si>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</si>
  <si>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</si>
  <si>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</si>
  <si>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</si>
  <si>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</si>
  <si>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</si>
  <si>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</si>
  <si>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</si>
  <si>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</si>
  <si>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</si>
  <si>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</si>
  <si>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</si>
  <si>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</si>
  <si>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</si>
  <si>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</si>
  <si>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</si>
  <si>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</si>
  <si>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</si>
  <si>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</si>
  <si>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</si>
  <si>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</si>
  <si>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</si>
  <si>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</si>
  <si>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</si>
  <si>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</si>
  <si>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</si>
  <si>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</si>
  <si>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</si>
  <si>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</si>
  <si>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</si>
  <si>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</si>
  <si>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</si>
  <si>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</si>
  <si>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</si>
  <si>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</si>
  <si>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</si>
  <si>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</si>
  <si>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</si>
  <si>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</si>
  <si>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</si>
  <si>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</si>
  <si>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</si>
  <si>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</si>
  <si>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</si>
  <si>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</si>
  <si>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</si>
  <si>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</si>
  <si>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</si>
  <si>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</si>
  <si>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</si>
  <si>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</si>
  <si>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</si>
  <si>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</si>
  <si>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</si>
  <si>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</si>
  <si>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</si>
  <si>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</si>
  <si>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</si>
  <si>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</si>
  <si>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</si>
  <si>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</si>
  <si>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</si>
  <si>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</si>
  <si>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</si>
  <si>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</si>
  <si>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</si>
  <si>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</si>
  <si>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</si>
  <si>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</si>
  <si>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</si>
  <si>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</si>
  <si>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</si>
  <si>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</si>
  <si>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</si>
  <si>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</si>
  <si>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</si>
  <si>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</si>
  <si>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</si>
  <si>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</si>
  <si>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</si>
  <si>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</si>
  <si>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</si>
  <si>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</si>
  <si>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</si>
  <si>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</si>
  <si>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</si>
  <si>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</si>
  <si>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</si>
  <si>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</si>
  <si>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</si>
  <si>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</si>
  <si>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</si>
  <si>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</si>
  <si>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</si>
  <si>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</si>
  <si>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</si>
  <si>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</si>
  <si>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</si>
  <si>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</si>
  <si>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</si>
  <si>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</si>
  <si>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</si>
  <si>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</si>
  <si>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</si>
  <si>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</si>
  <si>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</si>
  <si>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</si>
  <si>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</si>
  <si>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</si>
  <si>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</si>
  <si>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</si>
  <si>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</si>
  <si>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</si>
  <si>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</si>
  <si>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</si>
  <si>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</si>
  <si>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</si>
  <si>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</si>
  <si>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</si>
  <si>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</si>
  <si>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</si>
  <si>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</si>
  <si>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</si>
  <si>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</si>
  <si>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</si>
  <si>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</si>
  <si>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</si>
  <si>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</si>
  <si>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</si>
  <si>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</si>
  <si>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</si>
  <si>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</si>
  <si>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</si>
  <si>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</si>
  <si>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</si>
  <si>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</si>
  <si>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</si>
  <si>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</si>
  <si>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</si>
  <si>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</si>
  <si>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</si>
  <si>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</si>
  <si>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</si>
  <si>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</si>
  <si>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</si>
  <si>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</si>
  <si>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</si>
  <si>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</si>
  <si>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</si>
  <si>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</si>
  <si>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</si>
  <si>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</si>
  <si>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</si>
  <si>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</si>
  <si>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</si>
  <si>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</si>
  <si>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</si>
  <si>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</si>
  <si>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</si>
  <si>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</si>
  <si>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</si>
  <si>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</si>
  <si>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</si>
  <si>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</si>
  <si>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</si>
  <si>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</si>
  <si>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</si>
  <si>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</si>
  <si>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</si>
  <si>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</si>
  <si>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</si>
  <si>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</si>
  <si>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</si>
  <si>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</si>
  <si>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</si>
  <si>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</si>
  <si>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</si>
  <si>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</si>
  <si>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</si>
  <si>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</si>
  <si>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</si>
  <si>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</si>
  <si>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</si>
  <si>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</si>
  <si>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</si>
  <si>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</si>
  <si>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</si>
  <si>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</si>
  <si>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</si>
  <si>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</si>
  <si>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</si>
  <si>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</si>
  <si>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</si>
  <si>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</si>
  <si>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</si>
  <si>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</si>
  <si>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</si>
  <si>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</si>
  <si>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</si>
  <si>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</si>
  <si>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</si>
  <si>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</si>
  <si>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</si>
  <si>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</si>
  <si>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</si>
  <si>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</si>
  <si>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</si>
  <si>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</si>
  <si>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</si>
  <si>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</si>
  <si>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</si>
  <si>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</si>
  <si>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</si>
  <si>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</si>
  <si>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</si>
  <si>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</si>
  <si>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</si>
  <si>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</si>
  <si>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</si>
  <si>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</si>
  <si>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</si>
  <si>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</si>
  <si>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</si>
  <si>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</si>
  <si>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</si>
  <si>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</si>
  <si>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</si>
  <si>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</si>
  <si>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</si>
  <si>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</si>
  <si>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</si>
  <si>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</si>
  <si>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</si>
  <si>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</si>
  <si>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</si>
  <si>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</si>
  <si>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</si>
  <si>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</si>
  <si>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</si>
  <si>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</si>
  <si>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</si>
  <si>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</si>
  <si>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</si>
  <si>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</si>
  <si>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</si>
  <si>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</si>
  <si>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</si>
  <si>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</si>
  <si>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</si>
  <si>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</si>
  <si>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</si>
  <si>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</si>
  <si>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</si>
  <si>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</si>
  <si>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</si>
  <si>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</si>
  <si>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</si>
  <si>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</si>
  <si>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</si>
  <si>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</si>
  <si>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</si>
  <si>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</si>
  <si>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</si>
  <si>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</si>
  <si>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</si>
  <si>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</si>
  <si>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</si>
  <si>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</si>
  <si>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</si>
  <si>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</si>
  <si>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</si>
  <si>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</si>
  <si>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</si>
  <si>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</si>
  <si>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</si>
  <si>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</si>
  <si>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</si>
  <si>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</si>
  <si>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</si>
  <si>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</si>
  <si>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</si>
  <si>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</si>
  <si>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</si>
  <si>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</si>
  <si>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</si>
  <si>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</si>
  <si>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</si>
  <si>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</si>
  <si>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</si>
  <si>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</si>
  <si>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</si>
  <si>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</si>
  <si>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</si>
  <si>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</si>
  <si>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</si>
  <si>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</si>
  <si>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</si>
  <si>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</si>
  <si>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</si>
  <si>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</si>
  <si>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</si>
  <si>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</si>
  <si>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</si>
  <si>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</si>
  <si>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</si>
  <si>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</si>
  <si>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</si>
  <si>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</si>
  <si>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</si>
  <si>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</si>
  <si>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</si>
  <si>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</si>
  <si>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</si>
  <si>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</si>
  <si>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</si>
  <si>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</si>
  <si>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</si>
  <si>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</si>
  <si>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</si>
  <si>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</si>
  <si>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</si>
  <si>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</si>
  <si>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</si>
  <si>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</si>
  <si>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</si>
  <si>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</si>
  <si>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</si>
  <si>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</si>
  <si>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</si>
  <si>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</si>
  <si>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</si>
  <si>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</si>
  <si>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</si>
  <si>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</si>
  <si>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</si>
  <si>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</si>
  <si>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</si>
  <si>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</si>
  <si>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</si>
  <si>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</si>
  <si>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</si>
  <si>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</si>
  <si>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</si>
  <si>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</si>
  <si>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</si>
  <si>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</si>
  <si>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</si>
  <si>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</si>
  <si>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</si>
  <si>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</si>
  <si>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</si>
  <si>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</si>
  <si>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</si>
  <si>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</si>
  <si>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</si>
  <si>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</si>
  <si>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</si>
  <si>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</si>
  <si>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</si>
  <si>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</si>
  <si>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</si>
  <si>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</si>
  <si>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</si>
  <si>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</si>
  <si>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</si>
  <si>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</si>
  <si>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</si>
  <si>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</si>
  <si>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</si>
  <si>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</si>
  <si>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</si>
  <si>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</si>
  <si>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</si>
  <si>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</si>
  <si>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</si>
  <si>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</si>
  <si>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</si>
  <si>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</si>
  <si>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</si>
  <si>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</si>
  <si>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</si>
  <si>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</si>
  <si>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</si>
  <si>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</si>
  <si>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</si>
  <si>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</si>
  <si>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</si>
  <si>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</si>
  <si>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</si>
  <si>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</si>
  <si>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</si>
  <si>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</si>
  <si>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</si>
  <si>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</si>
  <si>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</si>
  <si>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</si>
  <si>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</si>
  <si>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</si>
  <si>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</si>
  <si>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</si>
  <si>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</si>
  <si>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</si>
  <si>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</si>
  <si>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</si>
  <si>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</si>
  <si>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</si>
  <si>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</si>
  <si>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</si>
  <si>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</si>
  <si>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</si>
  <si>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</si>
  <si>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</si>
  <si>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</si>
  <si>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</si>
  <si>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</si>
  <si>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</si>
  <si>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</si>
  <si>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</si>
  <si>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</si>
  <si>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</si>
  <si>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</si>
  <si>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</si>
  <si>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</si>
  <si>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</si>
  <si>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</si>
  <si>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</si>
  <si>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</si>
  <si>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</si>
  <si>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</si>
  <si>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</si>
  <si>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</si>
  <si>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</si>
  <si>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</si>
  <si>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</si>
  <si>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</si>
  <si>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</si>
  <si>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</si>
  <si>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</si>
  <si>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</si>
  <si>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</si>
  <si>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</si>
  <si>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</si>
  <si>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</si>
  <si>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</si>
  <si>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</si>
  <si>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</si>
  <si>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</si>
  <si>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</si>
  <si>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</si>
  <si>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</si>
  <si>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</si>
  <si>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</si>
  <si>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</si>
  <si>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</si>
  <si>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</si>
  <si>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</si>
  <si>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</si>
  <si>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</si>
  <si>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</si>
  <si>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</si>
  <si>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</si>
  <si>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</si>
  <si>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</si>
  <si>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</si>
  <si>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</si>
  <si>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</si>
  <si>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</si>
  <si>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</si>
  <si>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</si>
  <si>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</si>
  <si>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</si>
  <si>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</si>
  <si>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</si>
  <si>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</si>
  <si>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</si>
  <si>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</si>
  <si>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</si>
  <si>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</si>
  <si>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</si>
  <si>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</si>
  <si>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</si>
  <si>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</si>
  <si>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</si>
  <si>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</si>
  <si>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</si>
  <si>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</si>
  <si>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</si>
  <si>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</si>
  <si>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</si>
  <si>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</si>
  <si>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</si>
  <si>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</si>
  <si>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</si>
  <si>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</si>
  <si>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</si>
  <si>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</si>
  <si>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</si>
  <si>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</si>
  <si>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</si>
  <si>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</si>
  <si>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</si>
  <si>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</si>
  <si>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</si>
  <si>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</si>
  <si>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</si>
  <si>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</si>
  <si>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</si>
  <si>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</si>
  <si>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</si>
  <si>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</si>
  <si>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</si>
  <si>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</si>
  <si>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</si>
  <si>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</si>
  <si>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</si>
  <si>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</si>
  <si>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</si>
  <si>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</si>
  <si>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</si>
  <si>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</si>
  <si>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</si>
  <si>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</si>
  <si>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</si>
  <si>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</si>
  <si>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</si>
  <si>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</si>
  <si>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</si>
  <si>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</si>
  <si>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</si>
  <si>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</si>
  <si>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</si>
  <si>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</si>
  <si>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</si>
  <si>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</si>
  <si>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</si>
  <si>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</si>
  <si>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</si>
  <si>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</si>
  <si>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</si>
  <si>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</si>
  <si>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</si>
  <si>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</si>
  <si>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</si>
  <si>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</si>
  <si>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</si>
  <si>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</si>
  <si>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</si>
  <si>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</si>
  <si>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</si>
  <si>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</si>
  <si>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</si>
  <si>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</si>
  <si>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</si>
  <si>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</si>
  <si>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</si>
  <si>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</si>
  <si>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</si>
  <si>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</si>
  <si>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</si>
  <si>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</si>
  <si>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</si>
  <si>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</si>
  <si>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</si>
  <si>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</si>
  <si>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</si>
  <si>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</si>
  <si>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</si>
  <si>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</si>
  <si>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</si>
  <si>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</si>
  <si>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</si>
  <si>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</si>
  <si>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</si>
  <si>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</si>
  <si>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</si>
  <si>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</si>
  <si>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</si>
  <si>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</si>
  <si>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</si>
  <si>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</si>
  <si>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</si>
  <si>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</si>
  <si>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</si>
  <si>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</si>
  <si>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</si>
  <si>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</si>
  <si>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</si>
  <si>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</si>
  <si>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</si>
  <si>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</si>
  <si>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</si>
  <si>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</si>
  <si>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</si>
  <si>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</si>
  <si>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</si>
  <si>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</si>
  <si>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</si>
  <si>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</si>
  <si>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</si>
  <si>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</si>
  <si>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</si>
  <si>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</si>
  <si>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</si>
  <si>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</si>
  <si>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</si>
  <si>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</si>
  <si>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</si>
  <si>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</si>
  <si>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</si>
  <si>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</si>
  <si>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</si>
  <si>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</si>
  <si>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</si>
  <si>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</si>
  <si>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</si>
  <si>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</si>
  <si>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</si>
  <si>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</si>
  <si>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</si>
  <si>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</si>
  <si>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</si>
  <si>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</si>
  <si>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</si>
  <si>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</si>
  <si>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</si>
  <si>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</si>
  <si>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</si>
  <si>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</si>
  <si>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</si>
  <si>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</si>
  <si>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</si>
  <si>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</si>
  <si>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</si>
  <si>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</si>
  <si>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</si>
  <si>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</si>
  <si>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</si>
  <si>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</si>
  <si>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</si>
  <si>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</si>
  <si>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</si>
  <si>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</si>
  <si>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</si>
  <si>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</si>
  <si>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</si>
  <si>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</si>
  <si>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</si>
  <si>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</si>
  <si>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</si>
  <si>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</si>
  <si>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</si>
  <si>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</si>
  <si>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</si>
  <si>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</si>
  <si>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</si>
  <si>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</si>
  <si>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</si>
  <si>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</si>
  <si>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</si>
  <si>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</si>
  <si>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</si>
  <si>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</si>
  <si>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</si>
  <si>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</si>
  <si>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</si>
  <si>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</si>
  <si>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</si>
  <si>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</si>
  <si>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</si>
  <si>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</si>
  <si>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</si>
  <si>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</si>
  <si>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</si>
  <si>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</si>
  <si>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</si>
  <si>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</si>
  <si>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</si>
  <si>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</si>
  <si>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</si>
  <si>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</si>
  <si>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</si>
  <si>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</si>
  <si>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</si>
  <si>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</si>
  <si>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</si>
  <si>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</si>
  <si>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</si>
  <si>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</si>
  <si>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</si>
  <si>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</si>
  <si>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</si>
  <si>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</si>
  <si>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</si>
  <si>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</si>
  <si>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</si>
  <si>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</si>
  <si>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</si>
  <si>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</si>
  <si>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</si>
  <si>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</si>
  <si>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</si>
  <si>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</si>
  <si>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</si>
  <si>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</si>
  <si>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</si>
  <si>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</si>
  <si>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</si>
  <si>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</si>
  <si>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</si>
  <si>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</si>
  <si>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</si>
  <si>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</si>
  <si>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</si>
  <si>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</si>
  <si>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</si>
  <si>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</si>
  <si>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</si>
  <si>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</si>
  <si>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</si>
  <si>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</si>
  <si>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</si>
  <si>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</si>
  <si>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</si>
  <si>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</si>
  <si>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</si>
  <si>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</si>
  <si>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</si>
  <si>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</si>
  <si>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</si>
  <si>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</si>
  <si>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</si>
  <si>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</si>
  <si>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</si>
  <si>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</si>
  <si>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</si>
  <si>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</si>
  <si>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</si>
  <si>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</si>
  <si>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</si>
  <si>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</si>
  <si>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</si>
  <si>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</si>
  <si>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</si>
  <si>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</si>
  <si>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</si>
  <si>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</si>
  <si>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</si>
  <si>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</si>
  <si>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</si>
  <si>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</si>
  <si>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</si>
  <si>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</si>
  <si>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</si>
  <si>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</si>
  <si>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</si>
  <si>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</si>
  <si>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</si>
  <si>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</si>
  <si>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</si>
  <si>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</si>
  <si>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</si>
  <si>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</si>
  <si>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</si>
  <si>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</si>
  <si>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</si>
  <si>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</si>
  <si>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</si>
  <si>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</si>
  <si>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</si>
  <si>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</si>
  <si>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</si>
  <si>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</si>
  <si>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</si>
  <si>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</si>
  <si>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</si>
  <si>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</si>
  <si>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</si>
  <si>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</si>
  <si>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</si>
  <si>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</si>
  <si>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</si>
  <si>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</si>
  <si>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</si>
  <si>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</si>
  <si>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</si>
  <si>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</si>
  <si>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</si>
  <si>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</si>
  <si>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</si>
  <si>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</si>
  <si>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</si>
  <si>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</si>
  <si>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</si>
  <si>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</si>
  <si>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</si>
  <si>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</si>
  <si>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</si>
  <si>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</si>
  <si>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</si>
  <si>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</si>
  <si>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</si>
  <si>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</si>
  <si>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</si>
  <si>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</si>
  <si>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</si>
  <si>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</si>
  <si>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</si>
  <si>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</si>
  <si>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</si>
  <si>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</si>
  <si>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</si>
  <si>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</si>
  <si>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</si>
  <si>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</si>
  <si>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</si>
  <si>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</si>
  <si>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</si>
  <si>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</si>
  <si>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</si>
  <si>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</si>
  <si>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</si>
  <si>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</si>
  <si>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</si>
  <si>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</si>
  <si>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</si>
  <si>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</si>
  <si>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</si>
  <si>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</si>
  <si>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</si>
  <si>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</si>
  <si>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</si>
  <si>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</si>
  <si>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</si>
  <si>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</si>
  <si>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</si>
  <si>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</si>
  <si>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</si>
  <si>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</si>
  <si>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</si>
  <si>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</si>
  <si>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</si>
  <si>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</si>
  <si>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</si>
  <si>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</si>
  <si>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</si>
  <si>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</si>
  <si>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</si>
  <si>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</si>
  <si>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</si>
  <si>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</si>
  <si>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</si>
  <si>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</si>
  <si>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</si>
  <si>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</si>
  <si>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</si>
  <si>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</si>
  <si>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</si>
  <si>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</si>
  <si>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</si>
  <si>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</si>
  <si>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</si>
  <si>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</si>
  <si>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</si>
  <si>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</si>
  <si>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</si>
  <si>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</si>
  <si>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</si>
  <si>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</si>
  <si>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</si>
  <si>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</si>
  <si>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</si>
  <si>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</si>
  <si>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</si>
  <si>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</si>
  <si>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</si>
  <si>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</si>
  <si>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</si>
  <si>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</si>
  <si>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</si>
  <si>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</si>
  <si>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</si>
  <si>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</si>
  <si>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</si>
  <si>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</si>
  <si>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</si>
  <si>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</si>
  <si>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</si>
  <si>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</si>
  <si>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</si>
  <si>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</si>
  <si>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</si>
  <si>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</si>
  <si>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</si>
  <si>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</si>
  <si>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</si>
  <si>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</si>
  <si>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</si>
  <si>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</si>
  <si>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</si>
  <si>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</si>
  <si>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</si>
  <si>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</si>
  <si>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</si>
  <si>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</si>
  <si>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</si>
  <si>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</si>
  <si>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</si>
  <si>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</si>
  <si>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</si>
  <si>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</si>
  <si>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</si>
  <si>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</si>
  <si>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</si>
  <si>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</si>
  <si>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</si>
  <si>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</si>
  <si>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</si>
  <si>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</si>
  <si>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</si>
  <si>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</si>
  <si>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</si>
  <si>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</si>
  <si>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</si>
  <si>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</si>
  <si>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</si>
  <si>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</si>
  <si>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</si>
  <si>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</si>
  <si>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</si>
  <si>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</si>
  <si>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</si>
  <si>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</si>
  <si>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</si>
  <si>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</si>
  <si>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</si>
  <si>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</si>
  <si>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</si>
  <si>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</si>
  <si>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</si>
  <si>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</si>
  <si>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</si>
  <si>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</si>
  <si>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</si>
  <si>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</si>
  <si>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</si>
  <si>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</si>
  <si>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</si>
  <si>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</si>
  <si>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</si>
  <si>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</si>
  <si>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</si>
  <si>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</si>
  <si>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</si>
  <si>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</si>
  <si>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</si>
  <si>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</si>
  <si>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</si>
  <si>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</si>
  <si>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</si>
  <si>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</si>
  <si>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</si>
  <si>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</si>
  <si>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</si>
  <si>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</si>
  <si>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</si>
  <si>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</si>
  <si>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</si>
  <si>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</si>
  <si>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</si>
  <si>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</si>
  <si>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</si>
  <si>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</si>
  <si>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</si>
  <si>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</si>
  <si>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</si>
  <si>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</si>
  <si>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</si>
  <si>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</si>
  <si>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</si>
  <si>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</si>
  <si>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</si>
  <si>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</si>
  <si>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</si>
  <si>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</si>
  <si>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</si>
  <si>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</si>
  <si>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</si>
  <si>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</si>
  <si>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</si>
  <si>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</si>
  <si>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</si>
  <si>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</si>
  <si>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</si>
  <si>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</si>
  <si>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</si>
  <si>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</si>
  <si>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</si>
  <si>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</si>
  <si>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</si>
  <si>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</si>
  <si>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</si>
  <si>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</si>
  <si>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</si>
  <si>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</si>
  <si>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</si>
  <si>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</si>
  <si>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</si>
  <si>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</si>
  <si>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</si>
  <si>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</si>
  <si>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</si>
  <si>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</si>
  <si>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</si>
  <si>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</si>
  <si>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</si>
  <si>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</si>
  <si>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</si>
  <si>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</si>
  <si>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</si>
  <si>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</si>
  <si>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</si>
  <si>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</si>
  <si>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</si>
  <si>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</si>
  <si>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</si>
  <si>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</si>
  <si>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</si>
  <si>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</si>
  <si>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</si>
  <si>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</si>
  <si>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</si>
  <si>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</si>
  <si>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</si>
  <si>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</si>
  <si>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</si>
  <si>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</si>
  <si>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</si>
  <si>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</si>
  <si>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</si>
  <si>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</si>
  <si>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</si>
  <si>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</si>
  <si>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</si>
  <si>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</si>
  <si>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</si>
  <si>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</si>
  <si>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</si>
  <si>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</si>
  <si>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</si>
  <si>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</si>
  <si>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</si>
  <si>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</si>
  <si>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</si>
  <si>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</si>
  <si>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</si>
  <si>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</si>
  <si>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</si>
  <si>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</si>
  <si>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</si>
  <si>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</si>
  <si>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</si>
  <si>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</si>
  <si>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</si>
  <si>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</si>
  <si>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</si>
  <si>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</si>
  <si>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</si>
  <si>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</si>
  <si>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</si>
  <si>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</si>
  <si>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</si>
  <si>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</si>
  <si>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</si>
  <si>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</si>
  <si>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</si>
  <si>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</si>
  <si>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</si>
  <si>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</si>
  <si>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</si>
  <si>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</si>
  <si>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</si>
  <si>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</si>
  <si>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</si>
  <si>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</si>
  <si>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</si>
  <si>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</si>
  <si>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</si>
  <si>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</si>
  <si>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</si>
  <si>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</si>
  <si>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</si>
  <si>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</si>
  <si>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</si>
  <si>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</si>
  <si>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</si>
  <si>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</si>
  <si>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</si>
  <si>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</si>
  <si>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</si>
  <si>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</si>
  <si>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</si>
  <si>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</si>
  <si>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</si>
  <si>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</si>
  <si>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</si>
  <si>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</si>
  <si>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</si>
  <si>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</si>
  <si>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</si>
  <si>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</si>
  <si>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</si>
  <si>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</si>
  <si>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</si>
  <si>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</si>
  <si>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</si>
  <si>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</si>
  <si>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</si>
  <si>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</si>
  <si>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</si>
  <si>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</si>
  <si>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</si>
  <si>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</si>
  <si>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</si>
  <si>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</si>
  <si>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</si>
  <si>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</si>
  <si>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</si>
  <si>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</si>
  <si>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</si>
  <si>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</si>
  <si>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</si>
  <si>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</si>
  <si>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</si>
  <si>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</si>
  <si>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</si>
  <si>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</si>
  <si>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</si>
  <si>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</si>
  <si>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</si>
  <si>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</si>
  <si>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</si>
  <si>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</si>
  <si>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</si>
  <si>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</si>
  <si>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</si>
  <si>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</si>
  <si>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</si>
  <si>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</si>
  <si>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</si>
  <si>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</si>
  <si>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</si>
  <si>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</si>
  <si>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</si>
  <si>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</si>
  <si>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</si>
  <si>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</si>
  <si>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</si>
  <si>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</si>
  <si>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</si>
  <si>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</si>
  <si>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</si>
  <si>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</si>
  <si>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</si>
  <si>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</si>
  <si>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</si>
  <si>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</si>
  <si>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</si>
  <si>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</si>
  <si>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</si>
  <si>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</si>
  <si>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</si>
  <si>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</si>
  <si>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</si>
  <si>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</si>
  <si>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</si>
  <si>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</si>
  <si>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</si>
  <si>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</si>
  <si>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</si>
  <si>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</si>
  <si>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</si>
  <si>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</si>
  <si>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</si>
  <si>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</si>
  <si>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</si>
  <si>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</si>
  <si>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</si>
  <si>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</si>
  <si>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</si>
  <si>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</si>
  <si>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</si>
  <si>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</si>
  <si>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</si>
  <si>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</si>
  <si>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</si>
  <si>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</si>
  <si>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</si>
  <si>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</si>
  <si>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</si>
  <si>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</si>
  <si>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</si>
  <si>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</si>
  <si>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</si>
  <si>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</si>
  <si>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</si>
  <si>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</si>
  <si>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</si>
  <si>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</si>
  <si>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</si>
  <si>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</si>
  <si>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</si>
  <si>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</si>
  <si>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</si>
  <si>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</si>
  <si>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</si>
  <si>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</si>
  <si>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</si>
  <si>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</si>
  <si>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</si>
  <si>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</si>
  <si>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</si>
  <si>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</si>
  <si>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</si>
  <si>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</si>
  <si>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</si>
  <si>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</si>
  <si>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</si>
  <si>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</si>
  <si>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</si>
  <si>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</si>
  <si>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</si>
  <si>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</si>
  <si>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</si>
  <si>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</si>
  <si>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</si>
  <si>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</si>
  <si>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</si>
  <si>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</si>
  <si>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</si>
  <si>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</si>
  <si>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</si>
  <si>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</si>
  <si>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</si>
  <si>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</si>
  <si>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</si>
  <si>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</si>
  <si>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</si>
  <si>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</si>
  <si>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</si>
  <si>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</si>
  <si>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</si>
  <si>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</si>
  <si>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</si>
  <si>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</si>
  <si>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</si>
  <si>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</si>
  <si>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</si>
  <si>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</si>
  <si>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</si>
  <si>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</si>
  <si>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</si>
  <si>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</si>
  <si>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</si>
  <si>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</si>
  <si>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</si>
  <si>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</si>
  <si>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</si>
  <si>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</si>
  <si>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</si>
  <si>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</si>
  <si>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</si>
  <si>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</si>
  <si>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</si>
  <si>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</si>
  <si>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</si>
  <si>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</si>
  <si>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</si>
  <si>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</si>
  <si>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</si>
  <si>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</si>
  <si>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</si>
  <si>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</si>
  <si>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</si>
  <si>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</si>
  <si>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</si>
  <si>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</si>
  <si>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</si>
  <si>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</si>
  <si>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</si>
  <si>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</si>
  <si>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</si>
  <si>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</si>
  <si>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</si>
  <si>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</si>
  <si>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</si>
  <si>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</si>
  <si>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</si>
  <si>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</si>
  <si>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</si>
  <si>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</si>
  <si>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</si>
  <si>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</si>
  <si>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</si>
  <si>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</si>
  <si>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</si>
  <si>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</si>
  <si>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</si>
  <si>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</si>
  <si>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</si>
  <si>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</si>
  <si>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</si>
  <si>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</si>
  <si>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</si>
  <si>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</si>
  <si>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</si>
  <si>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</si>
  <si>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</si>
  <si>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</si>
  <si>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</si>
  <si>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</si>
  <si>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</si>
  <si>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</si>
  <si>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</si>
  <si>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</si>
  <si>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</si>
  <si>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</si>
  <si>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</si>
  <si>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</si>
  <si>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</si>
  <si>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</si>
  <si>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</si>
  <si>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</si>
  <si>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</si>
  <si>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</si>
  <si>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</si>
  <si>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</si>
  <si>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</si>
  <si>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</si>
  <si>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</si>
  <si>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</si>
  <si>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</si>
  <si>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</si>
  <si>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</si>
  <si>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</si>
  <si>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</si>
  <si>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</si>
  <si>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</si>
  <si>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</si>
  <si>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</si>
  <si>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</si>
  <si>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</si>
  <si>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</si>
  <si>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</si>
  <si>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</si>
  <si>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</si>
  <si>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</si>
  <si>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</si>
  <si>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</si>
  <si>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</si>
  <si>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</si>
  <si>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</si>
  <si>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</si>
  <si>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</si>
  <si>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</si>
  <si>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</si>
  <si>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</si>
  <si>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</si>
  <si>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</si>
  <si>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</si>
  <si>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</si>
  <si>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</si>
  <si>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</si>
  <si>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</si>
  <si>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</si>
  <si>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</si>
  <si>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</si>
  <si>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</si>
  <si>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</si>
  <si>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</si>
  <si>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</si>
  <si>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</si>
  <si>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</si>
  <si>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</si>
  <si>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</si>
  <si>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</si>
  <si>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</si>
  <si>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</si>
  <si>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</si>
  <si>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</si>
  <si>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</si>
  <si>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</si>
  <si>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</si>
  <si>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</si>
  <si>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</si>
  <si>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</si>
  <si>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</si>
  <si>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</si>
  <si>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</si>
  <si>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</si>
  <si>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</si>
  <si>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</si>
  <si>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</si>
  <si>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</si>
  <si>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</si>
  <si>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</si>
  <si>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</si>
  <si>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</si>
  <si>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</si>
  <si>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</si>
  <si>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</si>
  <si>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</si>
  <si>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</si>
  <si>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</si>
  <si>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</si>
  <si>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</si>
  <si>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</si>
  <si>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</si>
  <si>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</si>
  <si>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</si>
  <si>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</si>
  <si>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</si>
  <si>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</si>
  <si>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</si>
  <si>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</si>
  <si>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</si>
  <si>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</si>
  <si>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</si>
  <si>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</si>
  <si>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</si>
  <si>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</si>
  <si>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</si>
  <si>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</si>
  <si>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</si>
  <si>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</si>
  <si>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</si>
  <si>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</si>
  <si>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</si>
  <si>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</si>
  <si>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</si>
  <si>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</si>
  <si>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</si>
  <si>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</si>
  <si>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</si>
  <si>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</si>
  <si>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</si>
  <si>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</si>
  <si>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</si>
  <si>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</si>
  <si>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</si>
  <si>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</si>
  <si>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</si>
  <si>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</si>
  <si>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</si>
  <si>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</si>
  <si>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</si>
  <si>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</si>
  <si>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</si>
  <si>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</si>
  <si>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</si>
  <si>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</si>
  <si>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</si>
  <si>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</si>
  <si>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</si>
  <si>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</si>
  <si>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</si>
  <si>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</si>
  <si>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</si>
  <si>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</si>
  <si>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</si>
  <si>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</si>
  <si>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</si>
  <si>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</si>
  <si>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</si>
  <si>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</si>
  <si>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</si>
  <si>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</si>
  <si>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</si>
  <si>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</si>
  <si>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</si>
  <si>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</si>
  <si>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</si>
  <si>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</si>
  <si>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</si>
  <si>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</si>
  <si>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</si>
  <si>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</si>
  <si>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</si>
  <si>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</si>
  <si>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</si>
  <si>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</si>
  <si>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</si>
  <si>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</si>
  <si>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</si>
  <si>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</si>
  <si>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</si>
  <si>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</si>
  <si>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</si>
  <si>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</si>
  <si>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</si>
  <si>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</si>
  <si>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</si>
  <si>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</si>
  <si>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</si>
  <si>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</si>
  <si>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</si>
  <si>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</si>
  <si>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</si>
  <si>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</si>
  <si>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</si>
  <si>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</si>
  <si>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</si>
  <si>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</si>
  <si>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</si>
  <si>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</si>
  <si>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</si>
  <si>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</si>
  <si>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</si>
  <si>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</si>
  <si>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</si>
  <si>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</si>
  <si>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</si>
  <si>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</si>
  <si>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</si>
  <si>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</si>
  <si>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</si>
  <si>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</si>
  <si>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</si>
  <si>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</si>
  <si>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</si>
  <si>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</si>
  <si>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</si>
  <si>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</si>
  <si>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</si>
  <si>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</si>
  <si>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</si>
  <si>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</si>
  <si>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</si>
  <si>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</si>
  <si>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</si>
  <si>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</si>
  <si>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</si>
  <si>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</si>
  <si>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</si>
  <si>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</si>
  <si>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</si>
  <si>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</si>
  <si>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</si>
  <si>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</si>
  <si>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</si>
  <si>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</si>
  <si>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</si>
  <si>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</si>
  <si>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</si>
  <si>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</si>
  <si>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</si>
  <si>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</si>
  <si>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</si>
  <si>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</si>
  <si>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</si>
  <si>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</si>
  <si>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</si>
  <si>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</si>
  <si>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</si>
  <si>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</si>
  <si>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</si>
  <si>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</si>
  <si>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</si>
  <si>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</si>
  <si>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</si>
  <si>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</si>
  <si>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</si>
  <si>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</si>
  <si>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</si>
  <si>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</si>
  <si>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</si>
  <si>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</si>
  <si>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</si>
  <si>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</si>
  <si>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</si>
  <si>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</si>
  <si>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</si>
  <si>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</si>
  <si>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</si>
  <si>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</si>
  <si>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</si>
  <si>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</si>
  <si>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</si>
  <si>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</si>
  <si>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</si>
  <si>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</si>
  <si>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</si>
  <si>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</si>
  <si>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</si>
  <si>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</si>
  <si>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</si>
  <si>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</si>
  <si>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</si>
  <si>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</si>
  <si>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</si>
  <si>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</si>
  <si>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</si>
  <si>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</si>
  <si>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</si>
  <si>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</si>
  <si>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</si>
  <si>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</si>
  <si>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</si>
  <si>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</si>
  <si>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</si>
  <si>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</si>
  <si>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</si>
  <si>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</si>
  <si>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</si>
  <si>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</si>
  <si>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</si>
  <si>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</si>
  <si>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</si>
  <si>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</si>
  <si>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</si>
  <si>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</si>
  <si>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</si>
  <si>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</si>
  <si>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</si>
  <si>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</si>
  <si>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</si>
  <si>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</si>
  <si>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</si>
  <si>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</si>
  <si>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</si>
  <si>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</si>
  <si>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</si>
  <si>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</si>
  <si>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</si>
  <si>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</si>
  <si>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</si>
  <si>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</si>
  <si>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</si>
  <si>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</si>
  <si>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</si>
  <si>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</si>
  <si>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</si>
  <si>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</si>
  <si>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</si>
  <si>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</si>
  <si>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</si>
  <si>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</si>
  <si>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</si>
  <si>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</si>
  <si>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</si>
  <si>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</si>
  <si>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</si>
  <si>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</si>
  <si>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</si>
  <si>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</si>
  <si>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</si>
  <si>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</si>
  <si>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</si>
  <si>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</si>
  <si>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</si>
  <si>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</si>
  <si>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</si>
  <si>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</si>
  <si>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</si>
  <si>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</si>
  <si>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</si>
  <si>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</si>
  <si>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</si>
  <si>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</si>
  <si>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</si>
  <si>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</si>
  <si>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</si>
  <si>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</si>
  <si>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</si>
  <si>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</si>
  <si>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</si>
  <si>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</si>
  <si>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</si>
  <si>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</si>
  <si>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</si>
  <si>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</si>
  <si>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</si>
  <si>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</si>
  <si>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</si>
  <si>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</si>
  <si>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</si>
  <si>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</si>
  <si>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</si>
  <si>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</si>
  <si>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</si>
  <si>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</si>
  <si>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</si>
  <si>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</si>
  <si>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</si>
  <si>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</si>
  <si>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</si>
  <si>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</si>
  <si>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</si>
  <si>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</si>
  <si>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</si>
  <si>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</si>
  <si>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</si>
  <si>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</si>
  <si>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</si>
  <si>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</si>
  <si>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</si>
  <si>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</si>
  <si>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</si>
  <si>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</si>
  <si>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</si>
  <si>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</si>
  <si>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</si>
  <si>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</si>
  <si>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</si>
  <si>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</si>
  <si>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</si>
  <si>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</si>
  <si>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</si>
  <si>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</si>
  <si>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</si>
  <si>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</si>
  <si>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</si>
  <si>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</si>
  <si>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</si>
  <si>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</si>
  <si>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</si>
  <si>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</si>
  <si>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</si>
  <si>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</si>
  <si>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</si>
  <si>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</si>
  <si>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</si>
  <si>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</si>
  <si>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</si>
  <si>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</si>
  <si>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</si>
  <si>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</si>
  <si>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</si>
  <si>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</si>
  <si>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</si>
  <si>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</si>
  <si>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</si>
  <si>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</si>
  <si>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</si>
  <si>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</si>
  <si>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</si>
  <si>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</si>
  <si>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</si>
  <si>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</si>
  <si>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</si>
  <si>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</si>
  <si>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</si>
  <si>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</si>
  <si>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</si>
  <si>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</si>
  <si>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</si>
  <si>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</si>
  <si>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</si>
  <si>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</si>
  <si>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</si>
  <si>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</si>
  <si>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</si>
  <si>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</si>
  <si>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</si>
  <si>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</si>
  <si>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</si>
  <si>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</si>
  <si>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</si>
  <si>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</si>
  <si>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</si>
  <si>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</si>
  <si>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</si>
  <si>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</si>
  <si>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</si>
  <si>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</si>
  <si>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</si>
  <si>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</si>
  <si>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</si>
  <si>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</si>
  <si>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</si>
  <si>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</si>
  <si>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</si>
  <si>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</si>
  <si>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</si>
  <si>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</si>
  <si>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</si>
  <si>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</si>
  <si>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</si>
  <si>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</si>
  <si>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</si>
  <si>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</si>
  <si>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</si>
  <si>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</si>
  <si>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</si>
  <si>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</si>
  <si>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</si>
  <si>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</si>
  <si>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</si>
  <si>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</si>
  <si>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</si>
  <si>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</si>
  <si>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</si>
  <si>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</si>
  <si>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</si>
  <si>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</si>
  <si>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</si>
  <si>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</si>
  <si>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</si>
  <si>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</si>
  <si>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</si>
  <si>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</si>
  <si>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</si>
  <si>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</si>
  <si>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</si>
  <si>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</si>
  <si>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</si>
  <si>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</si>
  <si>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</si>
  <si>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</si>
  <si>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</si>
  <si>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</si>
  <si>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</si>
  <si>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</si>
  <si>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</si>
  <si>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</si>
  <si>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</si>
  <si>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</si>
  <si>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</si>
  <si>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</si>
  <si>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</si>
  <si>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</si>
  <si>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</si>
  <si>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</si>
  <si>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</si>
  <si>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</si>
  <si>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</si>
  <si>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</si>
  <si>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</si>
  <si>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</si>
  <si>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</si>
  <si>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</si>
  <si>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</si>
  <si>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</si>
  <si>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</si>
  <si>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</si>
  <si>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</si>
  <si>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</si>
  <si>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</si>
  <si>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</si>
  <si>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</si>
  <si>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</si>
  <si>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</si>
  <si>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</si>
  <si>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</si>
  <si>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</si>
  <si>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</si>
  <si>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</si>
  <si>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</si>
  <si>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</si>
  <si>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</si>
  <si>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</si>
  <si>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</si>
  <si>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</si>
  <si>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</si>
  <si>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</si>
  <si>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</si>
  <si>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</si>
  <si>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</si>
  <si>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</si>
  <si>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</si>
  <si>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</si>
  <si>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</si>
  <si>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</si>
  <si>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</si>
  <si>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</si>
  <si>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</si>
  <si>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</si>
  <si>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</si>
  <si>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</si>
  <si>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</si>
  <si>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</si>
  <si>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</si>
  <si>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</si>
  <si>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</si>
  <si>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</si>
  <si>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</si>
  <si>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</si>
  <si>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</si>
  <si>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</si>
  <si>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</si>
  <si>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</si>
  <si>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</si>
  <si>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</si>
  <si>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</si>
  <si>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</si>
  <si>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</si>
  <si>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</si>
  <si>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</si>
  <si>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</si>
  <si>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</si>
  <si>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</si>
  <si>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</si>
  <si>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</si>
  <si>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</si>
  <si>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</si>
  <si>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</si>
  <si>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</si>
  <si>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</si>
  <si>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</si>
  <si>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</si>
  <si>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</si>
  <si>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</si>
  <si>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</si>
  <si>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</si>
  <si>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</si>
  <si>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</si>
  <si>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</si>
  <si>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</si>
  <si>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</si>
  <si>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</si>
  <si>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</si>
  <si>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</si>
  <si>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</si>
  <si>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</si>
  <si>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</si>
  <si>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</si>
  <si>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</si>
  <si>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</si>
  <si>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</si>
  <si>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</si>
  <si>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</si>
  <si>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</si>
  <si>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</si>
  <si>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</si>
  <si>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</si>
  <si>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</si>
  <si>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</si>
  <si>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</si>
  <si>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</si>
  <si>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</si>
  <si>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</si>
  <si>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</si>
  <si>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</si>
  <si>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</si>
  <si>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</si>
  <si>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</si>
  <si>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</si>
  <si>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</si>
  <si>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</si>
  <si>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</si>
  <si>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</si>
  <si>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</si>
  <si>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</si>
  <si>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</si>
  <si>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</si>
  <si>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</si>
  <si>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</si>
  <si>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</si>
  <si>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</si>
  <si>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</si>
  <si>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</si>
  <si>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</si>
  <si>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</si>
  <si>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</si>
  <si>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</si>
  <si>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</si>
  <si>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</si>
  <si>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</si>
  <si>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</si>
  <si>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</si>
  <si>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</si>
  <si>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</si>
  <si>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</si>
  <si>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</si>
  <si>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</si>
  <si>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</si>
  <si>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</si>
  <si>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</si>
  <si>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</si>
  <si>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</si>
  <si>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</si>
  <si>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</si>
  <si>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</si>
  <si>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</si>
  <si>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</si>
  <si>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</si>
  <si>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</si>
  <si>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</si>
  <si>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</si>
  <si>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</si>
  <si>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</si>
  <si>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</si>
  <si>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</si>
  <si>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</si>
  <si>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</si>
  <si>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</si>
  <si>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</si>
  <si>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</si>
  <si>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</si>
  <si>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</si>
  <si>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</si>
  <si>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</si>
  <si>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</si>
  <si>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</si>
  <si>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</si>
  <si>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</si>
  <si>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</si>
  <si>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</si>
  <si>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</si>
  <si>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</si>
  <si>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</si>
  <si>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</si>
  <si>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</si>
  <si>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</si>
  <si>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</si>
  <si>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</si>
  <si>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</si>
  <si>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</si>
  <si>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</si>
  <si>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</si>
  <si>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</si>
  <si>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</si>
  <si>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</si>
  <si>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</si>
  <si>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</si>
  <si>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</si>
  <si>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</si>
  <si>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</si>
  <si>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</si>
  <si>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</si>
  <si>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</si>
  <si>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</si>
  <si>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</si>
  <si>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</si>
  <si>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</si>
  <si>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</si>
  <si>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</si>
  <si>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</si>
  <si>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</si>
  <si>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</si>
  <si>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</si>
  <si>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</si>
  <si>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</si>
  <si>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</si>
  <si>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</si>
  <si>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</si>
  <si>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</si>
  <si>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</si>
  <si>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</si>
  <si>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</si>
  <si>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</si>
  <si>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</si>
  <si>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</si>
  <si>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</si>
  <si>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</si>
  <si>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</si>
  <si>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</si>
  <si>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</si>
  <si>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</si>
  <si>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</si>
  <si>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</si>
  <si>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</si>
  <si>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</si>
  <si>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</si>
  <si>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</si>
  <si>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</si>
  <si>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</si>
  <si>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</si>
  <si>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</si>
  <si>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</si>
  <si>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</si>
  <si>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</si>
  <si>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</si>
  <si>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</si>
  <si>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</si>
  <si>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</si>
  <si>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</si>
  <si>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</si>
  <si>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</si>
  <si>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</si>
  <si>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</si>
  <si>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</si>
  <si>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</si>
  <si>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</si>
  <si>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</si>
  <si>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</si>
  <si>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</si>
  <si>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</si>
  <si>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</si>
  <si>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</si>
  <si>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</si>
  <si>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</si>
  <si>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</si>
  <si>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</si>
  <si>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</si>
  <si>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</si>
  <si>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</si>
  <si>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</si>
  <si>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</si>
  <si>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</si>
  <si>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</si>
  <si>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</si>
  <si>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</si>
  <si>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</si>
  <si>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</si>
  <si>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</si>
  <si>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</si>
  <si>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</si>
  <si>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</si>
  <si>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</si>
  <si>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</si>
  <si>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</si>
  <si>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</si>
  <si>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</si>
  <si>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</si>
  <si>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</si>
  <si>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</si>
  <si>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</si>
  <si>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</si>
  <si>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</si>
  <si>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</si>
  <si>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</si>
  <si>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</si>
  <si>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</si>
  <si>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</si>
  <si>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</si>
  <si>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</si>
  <si>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</si>
  <si>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</si>
  <si>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</si>
  <si>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</si>
  <si>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</si>
  <si>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</si>
  <si>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</si>
  <si>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</si>
  <si>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</si>
  <si>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</si>
  <si>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</si>
  <si>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</si>
  <si>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</si>
  <si>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</si>
  <si>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</si>
  <si>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</si>
  <si>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</si>
  <si>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</si>
  <si>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</si>
  <si>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</si>
  <si>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</si>
  <si>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</si>
  <si>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</si>
  <si>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</si>
  <si>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</si>
  <si>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</si>
  <si>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</si>
  <si>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</si>
  <si>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</si>
  <si>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</si>
  <si>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</si>
  <si>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</si>
  <si>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</si>
  <si>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</si>
  <si>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</si>
  <si>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</si>
  <si>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</si>
  <si>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</si>
  <si>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</si>
  <si>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</si>
  <si>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</si>
  <si>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</si>
  <si>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</si>
  <si>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</si>
  <si>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</si>
  <si>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</si>
  <si>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</si>
  <si>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</si>
  <si>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</si>
  <si>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</si>
  <si>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</si>
  <si>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</si>
  <si>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</si>
  <si>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</si>
  <si>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</si>
  <si>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</si>
  <si>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</si>
  <si>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</si>
  <si>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</si>
  <si>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</si>
  <si>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</si>
  <si>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</si>
  <si>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</si>
  <si>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</si>
  <si>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</si>
  <si>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</si>
  <si>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</si>
  <si>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</si>
  <si>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</si>
  <si>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</si>
  <si>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</si>
  <si>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</si>
  <si>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</si>
  <si>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</si>
  <si>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</si>
  <si>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</si>
  <si>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</si>
  <si>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</si>
  <si>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</si>
  <si>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</si>
  <si>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</si>
  <si>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</si>
  <si>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</si>
  <si>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</si>
  <si>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</si>
  <si>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</si>
  <si>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</si>
  <si>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</si>
  <si>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</si>
  <si>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</si>
  <si>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</si>
  <si>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</si>
  <si>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</si>
  <si>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</si>
  <si>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</si>
  <si>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</si>
  <si>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</si>
  <si>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</si>
  <si>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</si>
  <si>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</si>
  <si>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</si>
  <si>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</si>
  <si>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</si>
  <si>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</si>
  <si>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</si>
  <si>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</si>
  <si>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</si>
  <si>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</si>
  <si>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</si>
  <si>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</si>
  <si>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</si>
  <si>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</si>
  <si>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</si>
  <si>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</si>
  <si>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</si>
  <si>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</si>
  <si>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</si>
  <si>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</si>
  <si>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</si>
  <si>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</si>
  <si>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</si>
  <si>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</si>
  <si>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</si>
  <si>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</si>
  <si>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</si>
  <si>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</si>
  <si>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</si>
  <si>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</si>
  <si>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</si>
  <si>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</si>
  <si>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</si>
  <si>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</si>
  <si>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</si>
  <si>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</si>
  <si>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</si>
  <si>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</si>
  <si>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</si>
  <si>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</si>
  <si>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</si>
  <si>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</si>
  <si>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</si>
  <si>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</si>
  <si>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</si>
  <si>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</si>
  <si>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</si>
  <si>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</si>
  <si>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</si>
  <si>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</si>
  <si>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</si>
  <si>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</si>
  <si>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</si>
  <si>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</si>
  <si>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</si>
  <si>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</si>
  <si>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</si>
  <si>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</si>
  <si>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</si>
  <si>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</si>
  <si>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</si>
  <si>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</si>
  <si>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</si>
  <si>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</si>
  <si>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</si>
  <si>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</si>
  <si>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</si>
  <si>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</si>
  <si>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</si>
  <si>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</si>
  <si>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</si>
  <si>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</si>
  <si>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</si>
  <si>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</si>
  <si>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</si>
  <si>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</si>
  <si>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</si>
  <si>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</si>
  <si>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</si>
  <si>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</si>
  <si>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</si>
  <si>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</si>
  <si>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</si>
  <si>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</si>
  <si>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</si>
  <si>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</si>
  <si>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</si>
  <si>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</si>
  <si>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</si>
  <si>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</si>
  <si>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</si>
  <si>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</si>
  <si>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</si>
  <si>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</si>
  <si>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</si>
  <si>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</si>
  <si>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</si>
  <si>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</si>
  <si>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</si>
  <si>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</si>
  <si>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</si>
  <si>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</si>
  <si>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</si>
  <si>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</si>
  <si>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</si>
  <si>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</si>
  <si>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</si>
  <si>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</si>
  <si>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</si>
  <si>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</si>
  <si>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</si>
  <si>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</si>
  <si>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</si>
  <si>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</si>
  <si>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</si>
  <si>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</si>
  <si>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</si>
  <si>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</si>
  <si>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</si>
  <si>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</si>
  <si>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</si>
  <si>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</si>
  <si>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</si>
  <si>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</si>
  <si>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</si>
  <si>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</si>
  <si>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</si>
  <si>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</si>
  <si>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</si>
  <si>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</si>
  <si>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</si>
  <si>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</si>
  <si>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</si>
  <si>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</si>
  <si>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</si>
  <si>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</si>
  <si>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</si>
  <si>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</si>
  <si>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</si>
  <si>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</si>
  <si>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</si>
  <si>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</si>
  <si>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</si>
  <si>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</si>
  <si>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</si>
  <si>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</si>
  <si>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</si>
  <si>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</si>
  <si>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</si>
  <si>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</si>
  <si>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</si>
  <si>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</si>
  <si>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</si>
  <si>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</si>
  <si>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</si>
  <si>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</si>
  <si>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</si>
  <si>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</si>
  <si>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</si>
  <si>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</si>
  <si>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</si>
  <si>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</si>
  <si>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</si>
  <si>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</si>
  <si>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</si>
  <si>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</si>
  <si>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</si>
  <si>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</si>
  <si>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</si>
  <si>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</si>
  <si>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</si>
  <si>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</si>
  <si>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</si>
  <si>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</si>
  <si>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</si>
  <si>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</si>
  <si>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</si>
  <si>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</si>
  <si>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</si>
  <si>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</si>
  <si>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</si>
  <si>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</si>
  <si>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</si>
  <si>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</si>
  <si>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</si>
  <si>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</si>
  <si>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</si>
  <si>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</si>
  <si>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</si>
  <si>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</si>
  <si>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</si>
  <si>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</si>
  <si>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</si>
  <si>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</si>
  <si>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</si>
  <si>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</si>
  <si>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</si>
  <si>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</si>
  <si>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</si>
  <si>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</si>
  <si>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</si>
  <si>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</si>
  <si>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</si>
  <si>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</si>
  <si>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</si>
  <si>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</si>
  <si>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</si>
  <si>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</si>
  <si>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</si>
  <si>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</si>
  <si>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</si>
  <si>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</si>
  <si>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</si>
  <si>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</si>
  <si>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</si>
  <si>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</si>
  <si>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</si>
  <si>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</si>
  <si>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</si>
  <si>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</si>
  <si>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</si>
  <si>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</si>
  <si>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</si>
  <si>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</si>
  <si>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</si>
  <si>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</si>
  <si>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</si>
  <si>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</si>
  <si>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</si>
  <si>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</si>
  <si>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</si>
  <si>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</si>
  <si>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</si>
  <si>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</si>
  <si>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</si>
  <si>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</si>
  <si>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</si>
  <si>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</si>
  <si>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</si>
  <si>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</si>
  <si>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</si>
  <si>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</si>
  <si>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</si>
  <si>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</si>
  <si>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</si>
  <si>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</si>
  <si>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</si>
  <si>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</si>
  <si>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</si>
  <si>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</si>
  <si>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</si>
  <si>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</si>
  <si>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</si>
  <si>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</si>
  <si>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</si>
  <si>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</si>
  <si>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</si>
  <si>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</si>
  <si>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</si>
  <si>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</si>
  <si>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</si>
  <si>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</si>
  <si>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</si>
  <si>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</si>
  <si>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</si>
  <si>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</si>
  <si>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</si>
  <si>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</si>
  <si>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</si>
  <si>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</si>
  <si>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</si>
  <si>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</si>
  <si>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</si>
  <si>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</si>
  <si>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</si>
  <si>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</si>
  <si>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</si>
  <si>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</si>
  <si>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</si>
  <si>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</si>
  <si>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</si>
  <si>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</si>
  <si>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</si>
  <si>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</si>
  <si>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</si>
  <si>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</si>
  <si>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</si>
  <si>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</si>
  <si>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</si>
  <si>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</si>
  <si>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</si>
  <si>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</si>
  <si>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</si>
  <si>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</si>
  <si>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</si>
  <si>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</si>
  <si>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</si>
  <si>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</si>
  <si>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</si>
  <si>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</si>
  <si>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</si>
  <si>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</si>
  <si>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</si>
  <si>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</si>
  <si>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</si>
  <si>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</si>
  <si>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</si>
  <si>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</si>
  <si>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</si>
  <si>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</si>
  <si>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</si>
  <si>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</si>
  <si>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</si>
  <si>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</si>
  <si>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</si>
  <si>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</si>
  <si>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</si>
  <si>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</si>
  <si>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</si>
  <si>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</si>
  <si>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</si>
  <si>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</si>
  <si>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</si>
  <si>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</si>
  <si>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</si>
  <si>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</si>
  <si>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</si>
  <si>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</si>
  <si>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</si>
  <si>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</si>
  <si>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</si>
  <si>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</si>
  <si>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</si>
  <si>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</si>
  <si>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</si>
  <si>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</si>
  <si>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</si>
  <si>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</si>
  <si>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</si>
  <si>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</si>
  <si>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</si>
  <si>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</si>
  <si>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</si>
  <si>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</si>
  <si>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</si>
  <si>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</si>
  <si>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</si>
  <si>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</si>
  <si>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</si>
  <si>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</si>
  <si>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</si>
  <si>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</si>
  <si>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</si>
  <si>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</si>
  <si>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</si>
  <si>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</si>
  <si>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</si>
  <si>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</si>
  <si>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</si>
  <si>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</si>
  <si>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</si>
  <si>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</si>
  <si>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</si>
  <si>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</si>
  <si>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</si>
  <si>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</si>
  <si>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</si>
  <si>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</si>
  <si>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</si>
  <si>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</si>
  <si>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</si>
  <si>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</si>
  <si>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</si>
  <si>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</si>
  <si>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</si>
  <si>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</si>
  <si>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</si>
  <si>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</si>
  <si>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</si>
  <si>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</si>
  <si>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</si>
  <si>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</si>
  <si>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</si>
  <si>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</si>
  <si>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</si>
  <si>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</si>
  <si>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</si>
  <si>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</si>
  <si>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</si>
  <si>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</si>
  <si>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</si>
  <si>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</si>
  <si>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</si>
  <si>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</si>
  <si>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</si>
  <si>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</si>
  <si>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</si>
  <si>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</si>
  <si>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</si>
  <si>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</si>
  <si>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</si>
  <si>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</si>
  <si>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</si>
  <si>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</si>
  <si>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</si>
  <si>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</si>
  <si>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</si>
  <si>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</si>
  <si>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</si>
  <si>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</si>
  <si>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</si>
  <si>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</si>
  <si>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</si>
  <si>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</si>
  <si>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</si>
  <si>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</si>
  <si>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</si>
  <si>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</si>
  <si>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</si>
  <si>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</si>
  <si>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</si>
  <si>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</si>
  <si>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</si>
  <si>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</si>
  <si>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</si>
  <si>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</si>
  <si>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</si>
  <si>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</si>
  <si>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</si>
  <si>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</si>
  <si>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</si>
  <si>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</si>
  <si>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</si>
  <si>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</si>
  <si>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</si>
  <si>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</si>
  <si>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</si>
  <si>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</si>
  <si>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</si>
  <si>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</si>
  <si>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</si>
  <si>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</si>
  <si>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</si>
  <si>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</si>
  <si>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</si>
  <si>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</si>
  <si>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</si>
  <si>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</si>
  <si>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</si>
  <si>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</si>
  <si>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</si>
  <si>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</si>
  <si>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</si>
  <si>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</si>
  <si>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</si>
  <si>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</si>
  <si>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</si>
  <si>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</si>
  <si>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</si>
  <si>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</si>
  <si>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</si>
  <si>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</si>
  <si>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</si>
  <si>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</si>
  <si>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</si>
  <si>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</si>
  <si>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</si>
  <si>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</si>
  <si>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</si>
  <si>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</si>
  <si>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</si>
  <si>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</si>
  <si>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</si>
  <si>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</si>
  <si>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</si>
  <si>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</si>
  <si>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</si>
  <si>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</si>
  <si>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</si>
  <si>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</si>
  <si>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</si>
  <si>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</si>
  <si>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</si>
  <si>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</si>
  <si>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</si>
  <si>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</si>
  <si>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</si>
  <si>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</si>
  <si>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</si>
  <si>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</si>
  <si>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</si>
  <si>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</si>
  <si>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</si>
  <si>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</si>
  <si>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</si>
  <si>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</si>
  <si>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</si>
  <si>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</si>
  <si>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</si>
  <si>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</si>
  <si>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</si>
  <si>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</si>
  <si>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</si>
  <si>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</si>
  <si>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</si>
  <si>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</si>
  <si>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</si>
  <si>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</si>
  <si>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</si>
  <si>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</si>
  <si>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</si>
  <si>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</si>
  <si>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</si>
  <si>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</si>
  <si>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</si>
  <si>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</si>
  <si>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</si>
  <si>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</si>
  <si>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</si>
  <si>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</si>
  <si>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</si>
  <si>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</si>
  <si>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</si>
  <si>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</si>
  <si>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</si>
  <si>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</si>
  <si>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</si>
  <si>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</si>
  <si>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</si>
  <si>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</si>
  <si>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</si>
  <si>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</si>
  <si>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</si>
  <si>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</si>
  <si>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</si>
  <si>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</si>
  <si>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</si>
  <si>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</si>
  <si>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</si>
  <si>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</si>
  <si>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</si>
  <si>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</si>
  <si>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</si>
  <si>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</si>
  <si>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</si>
  <si>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</si>
  <si>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</si>
  <si>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</si>
  <si>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</si>
  <si>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</si>
  <si>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</si>
  <si>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</si>
  <si>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</si>
  <si>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</si>
  <si>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</si>
  <si>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</si>
  <si>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</si>
  <si>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</si>
  <si>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</si>
  <si>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</si>
  <si>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</si>
  <si>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</si>
  <si>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</si>
  <si>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</si>
  <si>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</si>
  <si>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</si>
  <si>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</si>
  <si>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</si>
  <si>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</si>
  <si>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</si>
  <si>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</si>
  <si>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</si>
  <si>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</si>
  <si>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</si>
  <si>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</si>
  <si>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</si>
  <si>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</si>
  <si>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</si>
  <si>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</si>
  <si>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</si>
  <si>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</si>
  <si>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</si>
  <si>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</si>
  <si>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</si>
  <si>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</si>
  <si>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</si>
  <si>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</si>
  <si>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</si>
  <si>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</si>
  <si>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</si>
  <si>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</si>
  <si>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</si>
  <si>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</si>
  <si>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</si>
  <si>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</si>
  <si>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</si>
  <si>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</si>
  <si>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</si>
  <si>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</si>
  <si>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</si>
  <si>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</si>
  <si>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</si>
  <si>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</si>
  <si>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</si>
  <si>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</si>
  <si>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</si>
  <si>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</si>
  <si>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</si>
  <si>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</si>
  <si>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</si>
  <si>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</si>
  <si>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</si>
  <si>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</si>
  <si>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</si>
  <si>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</si>
  <si>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</si>
  <si>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</si>
  <si>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</si>
  <si>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</si>
  <si>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</si>
  <si>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</si>
  <si>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</si>
  <si>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</si>
  <si>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</si>
  <si>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</si>
  <si>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</si>
  <si>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</si>
  <si>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</si>
  <si>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</si>
  <si>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</si>
  <si>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</si>
  <si>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</si>
  <si>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</si>
  <si>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</si>
  <si>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</si>
  <si>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</si>
  <si>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</si>
  <si>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</si>
  <si>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</si>
  <si>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</si>
  <si>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</si>
  <si>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</si>
  <si>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</si>
  <si>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</si>
  <si>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</si>
  <si>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</si>
  <si>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</si>
  <si>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</si>
  <si>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</si>
  <si>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</si>
  <si>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</si>
  <si>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</si>
  <si>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</si>
  <si>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</si>
  <si>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</si>
  <si>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</si>
  <si>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</si>
  <si>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</si>
  <si>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</si>
  <si>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</si>
  <si>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</si>
  <si>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</si>
  <si>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</si>
  <si>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</si>
  <si>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</si>
  <si>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</si>
  <si>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</si>
  <si>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</si>
  <si>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</si>
  <si>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</si>
  <si>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</si>
  <si>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</si>
  <si>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</si>
  <si>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</si>
  <si>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</si>
  <si>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</si>
  <si>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</si>
  <si>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</si>
  <si>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</si>
  <si>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</si>
  <si>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</si>
  <si>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</si>
  <si>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</si>
  <si>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</si>
  <si>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</si>
  <si>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</si>
  <si>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</si>
  <si>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</si>
  <si>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</si>
  <si>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</si>
  <si>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</si>
  <si>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</si>
  <si>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</si>
  <si>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</si>
  <si>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</si>
  <si>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</si>
  <si>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</si>
  <si>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</si>
  <si>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</si>
  <si>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</si>
  <si>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</si>
  <si>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</si>
  <si>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</si>
  <si>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</si>
  <si>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</si>
  <si>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</si>
  <si>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</si>
  <si>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</si>
  <si>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</si>
  <si>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</si>
  <si>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</si>
  <si>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</si>
  <si>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</si>
  <si>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</si>
  <si>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</si>
  <si>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</si>
  <si>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</si>
  <si>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</si>
  <si>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</si>
  <si>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</si>
  <si>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</si>
  <si>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</si>
  <si>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</si>
  <si>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</si>
  <si>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</si>
  <si>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</si>
  <si>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</si>
  <si>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</si>
  <si>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</si>
  <si>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</si>
  <si>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</si>
  <si>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</si>
  <si>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</si>
  <si>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</si>
  <si>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</si>
  <si>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</si>
  <si>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</si>
  <si>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</si>
  <si>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</si>
  <si>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</si>
  <si>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</si>
  <si>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</si>
  <si>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</si>
  <si>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</si>
  <si>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</si>
  <si>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</si>
  <si>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</si>
  <si>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</si>
  <si>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</si>
  <si>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</si>
  <si>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</si>
  <si>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</si>
  <si>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</si>
  <si>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</si>
  <si>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</si>
  <si>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</si>
  <si>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</si>
  <si>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</si>
  <si>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</si>
  <si>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</si>
  <si>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</si>
  <si>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</si>
  <si>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</si>
  <si>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</si>
  <si>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</si>
  <si>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</si>
  <si>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</si>
  <si>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</si>
  <si>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</si>
  <si>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</si>
  <si>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</si>
  <si>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</si>
  <si>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</si>
  <si>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</si>
  <si>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</si>
  <si>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</si>
  <si>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</si>
  <si>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</si>
  <si>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</si>
  <si>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</si>
  <si>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</si>
  <si>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</si>
  <si>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</si>
  <si>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</si>
  <si>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</si>
  <si>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</si>
  <si>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</si>
  <si>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</si>
  <si>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</si>
  <si>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</si>
  <si>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</si>
  <si>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</si>
  <si>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</si>
  <si>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</si>
  <si>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</si>
  <si>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</si>
  <si>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</si>
  <si>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</si>
  <si>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</si>
  <si>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</si>
  <si>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</si>
  <si>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</si>
  <si>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</si>
  <si>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</si>
  <si>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</si>
  <si>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</si>
  <si>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</si>
  <si>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</si>
  <si>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</si>
  <si>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</si>
  <si>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</si>
  <si>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</si>
  <si>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</si>
  <si>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</si>
  <si>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</si>
  <si>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</si>
  <si>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</si>
  <si>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</si>
  <si>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</si>
  <si>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</si>
  <si>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</si>
  <si>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</si>
  <si>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</si>
  <si>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</si>
  <si>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</si>
  <si>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</si>
  <si>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</si>
  <si>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</si>
  <si>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</si>
  <si>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</si>
  <si>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</si>
  <si>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</si>
  <si>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</si>
  <si>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</si>
  <si>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</si>
  <si>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</si>
  <si>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</si>
  <si>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</si>
  <si>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</si>
  <si>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</si>
  <si>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</si>
  <si>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</si>
  <si>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</si>
  <si>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</si>
  <si>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</si>
  <si>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</si>
  <si>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</si>
  <si>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</si>
  <si>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</si>
  <si>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</si>
  <si>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</si>
  <si>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</si>
  <si>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</si>
  <si>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</si>
  <si>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</si>
  <si>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</si>
  <si>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</si>
  <si>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</si>
  <si>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</si>
  <si>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</si>
  <si>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</si>
  <si>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</si>
  <si>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</si>
  <si>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</si>
  <si>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</si>
  <si>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</si>
  <si>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</si>
  <si>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</si>
  <si>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</si>
  <si>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</si>
  <si>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</si>
  <si>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</si>
  <si>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</si>
  <si>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</si>
  <si>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</si>
  <si>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</si>
  <si>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</si>
  <si>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</si>
  <si>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</si>
  <si>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</si>
  <si>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</si>
  <si>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</si>
  <si>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</si>
  <si>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</si>
  <si>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</si>
  <si>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</si>
  <si>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</si>
  <si>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</si>
  <si>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</si>
  <si>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</si>
  <si>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</si>
  <si>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</si>
  <si>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</si>
  <si>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</si>
  <si>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</si>
  <si>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</si>
  <si>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</si>
  <si>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</si>
  <si>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</si>
  <si>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</si>
  <si>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</si>
  <si>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</si>
  <si>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</si>
  <si>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</si>
  <si>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</si>
  <si>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</si>
  <si>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</si>
  <si>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</si>
  <si>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</si>
  <si>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</si>
  <si>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</si>
  <si>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</si>
  <si>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</si>
  <si>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</si>
  <si>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</si>
  <si>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</si>
  <si>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</si>
  <si>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</si>
  <si>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</si>
  <si>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</si>
  <si>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</si>
  <si>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</si>
  <si>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</si>
  <si>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</si>
  <si>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</si>
  <si>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</si>
  <si>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</si>
  <si>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</si>
  <si>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</si>
  <si>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</si>
  <si>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</si>
  <si>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</si>
  <si>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</si>
  <si>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</si>
  <si>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</si>
  <si>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</si>
  <si>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</si>
  <si>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</si>
  <si>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</si>
  <si>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</si>
  <si>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</si>
  <si>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</si>
  <si>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</si>
  <si>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</si>
  <si>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</si>
  <si>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</si>
  <si>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</si>
  <si>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</si>
  <si>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</si>
  <si>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</si>
  <si>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</si>
  <si>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</si>
  <si>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</si>
  <si>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</si>
  <si>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</si>
  <si>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</si>
  <si>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</si>
  <si>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</si>
  <si>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</si>
  <si>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</si>
  <si>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</si>
  <si>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</si>
  <si>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</si>
  <si>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</si>
  <si>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</si>
  <si>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</si>
  <si>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</si>
  <si>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</si>
  <si>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</si>
  <si>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</si>
  <si>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</si>
  <si>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</si>
  <si>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</si>
  <si>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</si>
  <si>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</si>
  <si>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</si>
  <si>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</si>
  <si>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</si>
  <si>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</si>
  <si>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</si>
  <si>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</si>
  <si>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</si>
  <si>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</si>
  <si>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</si>
  <si>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</si>
  <si>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</si>
  <si>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</si>
  <si>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</si>
  <si>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</si>
  <si>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</si>
  <si>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</si>
  <si>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</si>
  <si>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</si>
  <si>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</si>
  <si>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</si>
  <si>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</si>
  <si>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</si>
  <si>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</si>
  <si>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</si>
  <si>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</si>
  <si>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</si>
  <si>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</si>
  <si>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</si>
  <si>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</si>
  <si>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</si>
  <si>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</si>
  <si>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</si>
  <si>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</si>
  <si>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</si>
  <si>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</si>
  <si>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</si>
  <si>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</si>
  <si>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</si>
  <si>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</si>
  <si>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</si>
  <si>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</si>
  <si>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</si>
  <si>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</si>
  <si>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</si>
  <si>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</si>
  <si>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</si>
  <si>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</si>
  <si>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</si>
  <si>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</si>
  <si>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</si>
  <si>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</si>
  <si>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</si>
  <si>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</si>
  <si>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</si>
  <si>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</si>
  <si>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</si>
  <si>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</si>
  <si>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</si>
  <si>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</si>
  <si>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</si>
  <si>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</si>
  <si>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</si>
  <si>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</si>
  <si>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</si>
  <si>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</si>
  <si>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</si>
  <si>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</si>
  <si>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</si>
  <si>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</si>
  <si>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</si>
  <si>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</si>
  <si>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</si>
  <si>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</si>
  <si>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</si>
  <si>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</si>
  <si>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</si>
  <si>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</si>
  <si>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</si>
  <si>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</si>
  <si>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</si>
  <si>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</si>
  <si>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</si>
  <si>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</si>
  <si>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</si>
  <si>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</si>
  <si>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</si>
  <si>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</si>
  <si>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</si>
  <si>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</si>
  <si>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</si>
  <si>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</si>
  <si>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</si>
  <si>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</si>
  <si>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</si>
  <si>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</si>
  <si>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</si>
  <si>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</si>
  <si>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</si>
  <si>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</si>
  <si>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</si>
  <si>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</si>
  <si>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</si>
  <si>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</si>
  <si>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</si>
  <si>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</si>
  <si>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</si>
  <si>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</si>
  <si>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</si>
  <si>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</si>
  <si>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</si>
  <si>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</si>
  <si>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</si>
  <si>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</si>
  <si>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</si>
  <si>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</si>
  <si>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</si>
  <si>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</si>
  <si>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</si>
  <si>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</si>
  <si>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</si>
  <si>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</si>
  <si>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</si>
  <si>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</si>
  <si>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</si>
  <si>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</si>
  <si>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</si>
  <si>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</si>
  <si>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</si>
  <si>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</si>
  <si>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</si>
  <si>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</si>
  <si>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</si>
  <si>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</si>
  <si>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</si>
  <si>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</si>
  <si>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</si>
  <si>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</si>
  <si>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</si>
  <si>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</si>
  <si>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</si>
  <si>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</si>
  <si>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</si>
  <si>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</si>
  <si>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</si>
  <si>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</si>
  <si>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</si>
  <si>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</si>
  <si>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</si>
  <si>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</si>
  <si>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</si>
  <si>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</si>
  <si>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</si>
  <si>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</si>
  <si>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</si>
  <si>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</si>
  <si>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</si>
  <si>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</si>
  <si>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</si>
  <si>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</si>
  <si>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</si>
  <si>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</si>
  <si>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</si>
  <si>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</si>
  <si>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</si>
  <si>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</si>
  <si>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</si>
  <si>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</si>
  <si>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</si>
  <si>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</si>
  <si>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</si>
  <si>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</si>
  <si>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</si>
  <si>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</si>
  <si>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</si>
  <si>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</si>
  <si>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</si>
  <si>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</si>
  <si>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</si>
  <si>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</si>
  <si>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</si>
  <si>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</si>
  <si>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</si>
  <si>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</si>
  <si>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</si>
  <si>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</si>
  <si>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</si>
  <si>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</si>
  <si>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</si>
  <si>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</si>
  <si>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</si>
  <si>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</si>
  <si>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</si>
  <si>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</si>
  <si>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</si>
  <si>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</si>
  <si>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</si>
  <si>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</si>
  <si>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</si>
  <si>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</si>
  <si>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</si>
  <si>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</si>
  <si>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</si>
  <si>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</si>
  <si>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</si>
  <si>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</si>
  <si>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</si>
  <si>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</si>
  <si>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</si>
  <si>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</si>
  <si>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</si>
  <si>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</si>
  <si>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</si>
  <si>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</si>
  <si>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</si>
  <si>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</si>
  <si>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</si>
  <si>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</si>
  <si>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</si>
  <si>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</si>
  <si>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</si>
  <si>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</si>
  <si>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</si>
  <si>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</si>
  <si>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</si>
  <si>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</si>
  <si>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</si>
  <si>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</si>
  <si>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</si>
  <si>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</si>
  <si>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</si>
  <si>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</si>
  <si>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</si>
  <si>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</si>
  <si>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</si>
  <si>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</si>
  <si>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</si>
  <si>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</si>
  <si>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</si>
  <si>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</si>
  <si>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</si>
  <si>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</si>
  <si>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</si>
  <si>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</si>
  <si>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</si>
  <si>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</si>
  <si>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</si>
  <si>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</si>
  <si>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</si>
  <si>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</si>
  <si>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</si>
  <si>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</si>
  <si>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</si>
  <si>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</si>
  <si>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</si>
  <si>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</si>
  <si>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</si>
  <si>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</si>
  <si>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</si>
  <si>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</si>
  <si>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</si>
  <si>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</si>
  <si>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</si>
  <si>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</si>
  <si>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</si>
  <si>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</si>
  <si>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</si>
  <si>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</si>
  <si>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</si>
  <si>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</si>
  <si>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</si>
  <si>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</si>
  <si>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</si>
  <si>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</si>
  <si>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</si>
  <si>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</si>
  <si>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</si>
  <si>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</si>
  <si>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</si>
  <si>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</si>
  <si>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</si>
  <si>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</si>
  <si>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</si>
  <si>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</si>
  <si>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</si>
  <si>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</si>
  <si>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</si>
  <si>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</si>
  <si>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</si>
  <si>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</si>
  <si>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</si>
  <si>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</si>
  <si>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</si>
  <si>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</si>
  <si>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</si>
  <si>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</si>
  <si>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</si>
  <si>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</si>
  <si>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</si>
  <si>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</si>
  <si>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</si>
  <si>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</si>
  <si>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</si>
  <si>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</si>
  <si>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</si>
  <si>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</si>
  <si>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</si>
  <si>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</si>
  <si>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</si>
  <si>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</si>
  <si>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</si>
  <si>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</si>
  <si>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</si>
  <si>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</si>
  <si>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</si>
  <si>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</si>
  <si>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</si>
  <si>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</si>
  <si>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</si>
  <si>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</si>
  <si>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</si>
  <si>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</si>
  <si>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</si>
  <si>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</si>
  <si>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</si>
  <si>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</si>
  <si>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</si>
  <si>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</si>
  <si>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</si>
  <si>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</si>
  <si>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</si>
  <si>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</si>
  <si>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</si>
  <si>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</si>
  <si>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</si>
  <si>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</si>
  <si>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</si>
  <si>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</si>
  <si>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</si>
  <si>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</si>
  <si>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</si>
  <si>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</si>
  <si>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</si>
  <si>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</si>
  <si>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</si>
  <si>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</si>
  <si>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</si>
  <si>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</si>
  <si>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</si>
  <si>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</si>
  <si>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</si>
  <si>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</si>
  <si>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</si>
  <si>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</si>
  <si>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</si>
  <si>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</si>
  <si>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</si>
  <si>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</si>
  <si>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</si>
  <si>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</si>
  <si>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</si>
  <si>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</si>
  <si>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</si>
  <si>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</si>
  <si>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</si>
  <si>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</si>
  <si>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</si>
  <si>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</si>
  <si>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</si>
  <si>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</si>
  <si>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</si>
  <si>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</si>
  <si>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</si>
  <si>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</si>
  <si>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</si>
  <si>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</si>
  <si>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</si>
  <si>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</si>
  <si>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</si>
  <si>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</si>
  <si>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</si>
  <si>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</si>
  <si>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</si>
  <si>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</si>
  <si>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</si>
  <si>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</si>
  <si>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</si>
  <si>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</si>
  <si>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</si>
  <si>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</si>
  <si>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</si>
  <si>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</si>
  <si>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</si>
  <si>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</si>
  <si>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</si>
  <si>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</si>
  <si>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</si>
  <si>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</si>
  <si>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</si>
  <si>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</si>
  <si>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</si>
  <si>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</si>
  <si>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</si>
  <si>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</si>
  <si>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</si>
  <si>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</si>
  <si>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</si>
  <si>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</si>
  <si>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</si>
  <si>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</si>
  <si>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</si>
  <si>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</si>
  <si>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</si>
  <si>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</si>
  <si>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</si>
  <si>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</si>
  <si>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</si>
  <si>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</si>
  <si>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</si>
  <si>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</si>
  <si>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</si>
  <si>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</si>
  <si>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</si>
  <si>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</si>
  <si>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</si>
  <si>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</si>
  <si>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</si>
  <si>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</si>
  <si>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</si>
  <si>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</si>
  <si>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</si>
  <si>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</si>
  <si>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</si>
  <si>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</si>
  <si>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</si>
  <si>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</si>
  <si>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</si>
  <si>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</si>
  <si>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</si>
  <si>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</si>
  <si>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</si>
  <si>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</si>
  <si>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</si>
  <si>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</si>
  <si>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</si>
  <si>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</si>
  <si>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</si>
  <si>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</si>
  <si>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</si>
  <si>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</si>
  <si>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</si>
  <si>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</si>
  <si>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</si>
  <si>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</si>
  <si>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</si>
  <si>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</si>
  <si>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</si>
  <si>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</si>
  <si>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</si>
  <si>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</si>
  <si>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</si>
  <si>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</si>
  <si>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</si>
  <si>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</si>
  <si>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</si>
  <si>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</si>
  <si>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</si>
  <si>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</si>
  <si>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</si>
  <si>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</si>
  <si>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</si>
  <si>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</si>
  <si>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</si>
  <si>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</si>
  <si>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</si>
  <si>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</si>
  <si>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</si>
  <si>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</si>
  <si>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</si>
  <si>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</si>
  <si>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</si>
  <si>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</si>
  <si>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</si>
  <si>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</si>
  <si>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</si>
  <si>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</si>
  <si>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</si>
  <si>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</si>
  <si>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</si>
  <si>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</si>
  <si>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</si>
  <si>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</si>
  <si>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</si>
  <si>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</si>
  <si>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</si>
  <si>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</si>
  <si>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</si>
  <si>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</si>
  <si>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</si>
  <si>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</si>
  <si>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</si>
  <si>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</si>
  <si>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</si>
  <si>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</si>
  <si>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</si>
  <si>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</si>
  <si>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</si>
  <si>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</si>
  <si>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</si>
  <si>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</si>
  <si>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</si>
  <si>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</si>
  <si>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</si>
  <si>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</si>
  <si>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</si>
  <si>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</si>
  <si>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</si>
  <si>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</si>
  <si>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</si>
  <si>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</si>
  <si>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</si>
  <si>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</si>
  <si>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</si>
  <si>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</si>
  <si>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</si>
  <si>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</si>
  <si>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</si>
  <si>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</si>
  <si>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</si>
  <si>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</si>
  <si>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</si>
  <si>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</si>
  <si>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</si>
  <si>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</si>
  <si>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</si>
  <si>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</si>
  <si>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</si>
  <si>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</si>
  <si>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</si>
  <si>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</si>
  <si>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</si>
  <si>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</si>
  <si>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</si>
  <si>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</si>
  <si>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</si>
  <si>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</si>
  <si>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</si>
  <si>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</si>
  <si>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</si>
  <si>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</si>
  <si>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</si>
  <si>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</si>
  <si>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</si>
  <si>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</si>
  <si>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</si>
  <si>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</si>
  <si>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</si>
  <si>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</si>
  <si>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</si>
  <si>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</si>
  <si>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</si>
  <si>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</si>
  <si>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</si>
  <si>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</si>
  <si>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</si>
  <si>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</si>
  <si>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</si>
  <si>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</si>
  <si>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</si>
  <si>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</si>
  <si>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</si>
  <si>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</si>
  <si>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</si>
  <si>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</si>
  <si>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</si>
  <si>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</si>
  <si>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</si>
  <si>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</si>
  <si>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</si>
  <si>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</si>
  <si>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</si>
  <si>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</si>
  <si>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</si>
  <si>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</si>
  <si>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</si>
  <si>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</si>
  <si>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</si>
  <si>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</si>
  <si>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</si>
  <si>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</si>
  <si>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</si>
  <si>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</si>
  <si>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</si>
  <si>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</si>
  <si>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</si>
  <si>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</si>
  <si>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</si>
  <si>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</si>
  <si>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</si>
  <si>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</si>
  <si>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</si>
  <si>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</si>
  <si>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</si>
  <si>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</si>
  <si>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</si>
  <si>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</si>
  <si>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</si>
  <si>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</si>
  <si>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</si>
  <si>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</si>
  <si>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</si>
  <si>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</si>
  <si>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</si>
  <si>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</si>
  <si>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</si>
  <si>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</si>
  <si>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</si>
  <si>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</si>
  <si>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</si>
  <si>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</si>
  <si>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</si>
  <si>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</si>
  <si>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</si>
  <si>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</si>
  <si>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</si>
  <si>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</si>
  <si>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</si>
  <si>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</si>
  <si>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</si>
  <si>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</si>
  <si>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</si>
  <si>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</si>
  <si>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</si>
  <si>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</si>
  <si>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</si>
  <si>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</si>
  <si>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</si>
  <si>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</si>
  <si>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</si>
  <si>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</si>
  <si>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</si>
  <si>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</si>
  <si>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</si>
  <si>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</si>
  <si>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</si>
  <si>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</si>
  <si>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</si>
  <si>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</si>
  <si>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</si>
  <si>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</si>
  <si>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</si>
  <si>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</si>
  <si>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</si>
  <si>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</si>
  <si>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</si>
  <si>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</si>
  <si>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</si>
  <si>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</si>
  <si>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</si>
  <si>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</si>
  <si>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</si>
  <si>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</si>
  <si>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</si>
  <si>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</si>
  <si>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</si>
  <si>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</si>
  <si>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</si>
  <si>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</si>
  <si>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</si>
  <si>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</si>
  <si>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</si>
  <si>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</si>
  <si>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</si>
  <si>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</si>
  <si>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</si>
  <si>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</si>
  <si>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</si>
  <si>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</si>
  <si>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</si>
  <si>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</si>
  <si>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</si>
  <si>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</si>
  <si>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</si>
  <si>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</si>
  <si>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</si>
  <si>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</si>
  <si>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</si>
  <si>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</si>
  <si>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</si>
  <si>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</si>
  <si>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</si>
  <si>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</si>
  <si>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</si>
  <si>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</si>
  <si>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</si>
  <si>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</si>
  <si>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</si>
  <si>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</si>
  <si>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</si>
  <si>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</si>
  <si>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</si>
  <si>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</si>
  <si>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</si>
  <si>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</si>
  <si>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</si>
  <si>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</si>
  <si>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</si>
  <si>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</si>
  <si>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</si>
  <si>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</si>
  <si>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</si>
  <si>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</si>
  <si>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</si>
  <si>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</si>
  <si>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</si>
  <si>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</si>
  <si>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</si>
  <si>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</si>
  <si>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</si>
  <si>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</si>
  <si>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</si>
  <si>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</si>
  <si>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</si>
  <si>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</si>
  <si>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</si>
  <si>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</si>
  <si>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</si>
  <si>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</si>
  <si>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</si>
  <si>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</si>
  <si>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</si>
  <si>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</si>
  <si>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</si>
  <si>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</si>
  <si>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</si>
  <si>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</si>
  <si>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</si>
  <si>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</si>
  <si>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</si>
  <si>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</si>
  <si>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</si>
  <si>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</si>
  <si>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</si>
  <si>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</si>
  <si>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</si>
  <si>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</si>
  <si>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</si>
  <si>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</si>
  <si>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</si>
  <si>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</si>
  <si>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</si>
  <si>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</si>
  <si>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</si>
  <si>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</si>
  <si>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</si>
  <si>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</si>
  <si>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</si>
  <si>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</si>
  <si>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</si>
  <si>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</si>
  <si>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</si>
  <si>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</si>
  <si>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</si>
  <si>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</si>
  <si>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</si>
  <si>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</si>
  <si>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</si>
  <si>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</si>
  <si>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</si>
  <si>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</si>
  <si>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</si>
  <si>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</si>
  <si>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</si>
  <si>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</si>
  <si>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</si>
  <si>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</si>
  <si>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</si>
  <si>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</si>
  <si>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</si>
  <si>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</si>
  <si>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</si>
  <si>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</si>
  <si>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</si>
  <si>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</si>
  <si>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</si>
  <si>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</si>
  <si>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</si>
  <si>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</si>
  <si>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</si>
  <si>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</si>
  <si>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</si>
  <si>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</si>
  <si>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</si>
  <si>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</si>
  <si>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</si>
  <si>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</si>
  <si>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</si>
  <si>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</si>
  <si>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</si>
  <si>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</si>
  <si>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</si>
  <si>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</si>
  <si>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</si>
  <si>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</si>
  <si>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</si>
  <si>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</si>
  <si>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</si>
  <si>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</si>
  <si>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</si>
  <si>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</si>
  <si>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</si>
  <si>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</si>
  <si>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</si>
  <si>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</si>
  <si>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</si>
  <si>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</si>
  <si>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</si>
  <si>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</si>
  <si>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</si>
  <si>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</si>
  <si>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</si>
  <si>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</si>
  <si>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</si>
  <si>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</si>
  <si>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</si>
  <si>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</si>
  <si>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</si>
  <si>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</si>
  <si>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</si>
  <si>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</si>
  <si>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</si>
  <si>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</si>
  <si>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</si>
  <si>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</si>
  <si>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</si>
  <si>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</si>
  <si>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</si>
  <si>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</si>
  <si>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</si>
  <si>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</si>
  <si>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</si>
  <si>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</si>
  <si>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</si>
  <si>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</si>
  <si>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</si>
  <si>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</si>
  <si>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</si>
  <si>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</si>
  <si>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</si>
  <si>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</si>
  <si>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</si>
  <si>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</si>
  <si>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</si>
  <si>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</si>
  <si>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</si>
  <si>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</si>
  <si>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</si>
  <si>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</si>
  <si>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</si>
  <si>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</si>
  <si>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</si>
  <si>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</si>
  <si>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</si>
  <si>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</si>
  <si>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</si>
  <si>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</si>
  <si>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</si>
  <si>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</si>
  <si>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</si>
  <si>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</si>
  <si>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</si>
  <si>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</si>
  <si>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</si>
  <si>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</si>
  <si>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</si>
  <si>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</si>
  <si>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</si>
  <si>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</si>
  <si>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</si>
  <si>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</si>
  <si>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</si>
  <si>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</si>
  <si>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</si>
  <si>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</si>
  <si>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</si>
  <si>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</si>
  <si>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</si>
  <si>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</si>
  <si>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</si>
  <si>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</si>
  <si>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</si>
  <si>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</si>
  <si>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</si>
  <si>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</si>
  <si>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</si>
  <si>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</si>
  <si>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</si>
  <si>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</si>
  <si>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</si>
  <si>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</si>
  <si>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</si>
  <si>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</si>
  <si>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</si>
  <si>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</si>
  <si>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</si>
  <si>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</si>
  <si>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</si>
  <si>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</si>
  <si>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</si>
  <si>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</si>
  <si>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</si>
  <si>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</si>
  <si>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</si>
  <si>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</si>
  <si>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</si>
  <si>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</si>
  <si>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</si>
  <si>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</si>
  <si>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</si>
  <si>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</si>
  <si>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</si>
  <si>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</si>
  <si>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</si>
  <si>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</si>
  <si>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</si>
  <si>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</si>
  <si>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</si>
  <si>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</si>
  <si>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</si>
  <si>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</si>
  <si>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</si>
  <si>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</si>
  <si>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</si>
  <si>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</si>
  <si>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</si>
  <si>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</si>
  <si>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</si>
  <si>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</si>
  <si>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</si>
  <si>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</si>
  <si>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</si>
  <si>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</si>
  <si>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</si>
  <si>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</si>
  <si>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</si>
  <si>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</si>
  <si>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</si>
  <si>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</si>
  <si>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</si>
  <si>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</si>
  <si>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</si>
  <si>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</si>
  <si>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</si>
  <si>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</si>
  <si>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</si>
  <si>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</si>
  <si>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</si>
  <si>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</si>
  <si>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</si>
  <si>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</si>
  <si>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</si>
  <si>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</si>
  <si>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</si>
  <si>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</si>
  <si>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</si>
  <si>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</si>
  <si>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</si>
  <si>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</si>
  <si>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</si>
  <si>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</si>
  <si>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</si>
  <si>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</si>
  <si>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</si>
  <si>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</si>
  <si>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</si>
  <si>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</si>
  <si>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</si>
  <si>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</si>
  <si>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</si>
  <si>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</si>
  <si>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</si>
  <si>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</si>
  <si>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</si>
  <si>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</si>
  <si>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</si>
  <si>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</si>
  <si>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</si>
  <si>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</si>
  <si>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</si>
  <si>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</si>
  <si>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</si>
  <si>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</si>
  <si>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</si>
  <si>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</si>
  <si>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</si>
  <si>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</si>
  <si>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</si>
  <si>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</si>
  <si>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</si>
  <si>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</si>
  <si>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</si>
  <si>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</si>
  <si>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</si>
  <si>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</si>
  <si>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</si>
  <si>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</si>
  <si>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</si>
  <si>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</si>
  <si>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</si>
  <si>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</si>
  <si>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</si>
  <si>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</si>
  <si>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</si>
  <si>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</si>
  <si>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</si>
  <si>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</si>
  <si>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</si>
  <si>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</si>
  <si>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</si>
  <si>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</si>
  <si>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</si>
  <si>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</si>
  <si>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</si>
  <si>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</si>
  <si>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</si>
  <si>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</si>
  <si>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</si>
  <si>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</si>
  <si>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</si>
  <si>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</si>
  <si>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</si>
  <si>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</si>
  <si>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</si>
  <si>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</si>
  <si>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</si>
  <si>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</si>
  <si>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</si>
  <si>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</si>
  <si>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</si>
  <si>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</si>
  <si>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</si>
  <si>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</si>
  <si>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</si>
  <si>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</si>
  <si>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</si>
  <si>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</si>
  <si>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</si>
  <si>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</si>
  <si>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</si>
  <si>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</si>
  <si>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</si>
  <si>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</si>
  <si>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</si>
  <si>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</si>
  <si>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</si>
  <si>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</si>
  <si>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</si>
  <si>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</si>
  <si>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</si>
  <si>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</si>
  <si>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</si>
  <si>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</si>
  <si>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</si>
  <si>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</si>
  <si>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</si>
  <si>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</si>
  <si>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</si>
  <si>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</si>
  <si>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</si>
  <si>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</si>
  <si>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</si>
  <si>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</si>
  <si>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</si>
  <si>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</si>
  <si>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</si>
  <si>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</si>
  <si>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</si>
  <si>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</si>
  <si>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</si>
  <si>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</si>
  <si>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</si>
  <si>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</si>
  <si>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</si>
  <si>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</si>
  <si>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</si>
  <si>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</si>
  <si>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</si>
  <si>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</si>
  <si>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</si>
  <si>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</si>
  <si>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</si>
  <si>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</si>
  <si>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</si>
  <si>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</si>
  <si>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</si>
  <si>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</si>
  <si>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</si>
  <si>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</si>
  <si>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</si>
  <si>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</si>
  <si>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</si>
  <si>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</si>
  <si>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</si>
  <si>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</si>
  <si>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</si>
  <si>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</si>
  <si>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</si>
  <si>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</si>
  <si>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</si>
  <si>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</si>
  <si>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</si>
  <si>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</si>
  <si>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</si>
  <si>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</si>
  <si>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</si>
  <si>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</si>
  <si>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</si>
  <si>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</si>
  <si>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</si>
  <si>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</si>
  <si>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</si>
  <si>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</si>
  <si>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</si>
  <si>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</si>
  <si>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</si>
  <si>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</si>
  <si>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</si>
  <si>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</si>
  <si>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</si>
  <si>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</si>
  <si>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</si>
  <si>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</si>
  <si>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</si>
  <si>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</si>
  <si>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</si>
  <si>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</si>
  <si>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</si>
  <si>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</si>
  <si>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</si>
  <si>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</si>
  <si>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</si>
  <si>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</si>
  <si>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</si>
  <si>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</si>
  <si>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</si>
  <si>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</si>
  <si>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</si>
  <si>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</si>
  <si>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</si>
  <si>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</si>
  <si>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</si>
  <si>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</si>
  <si>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</si>
  <si>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</si>
  <si>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</si>
  <si>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</si>
  <si>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</si>
  <si>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</si>
  <si>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</si>
  <si>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</si>
  <si>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</si>
  <si>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</si>
  <si>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</si>
  <si>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</si>
  <si>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</si>
  <si>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</si>
  <si>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</si>
  <si>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</si>
  <si>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</si>
  <si>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</si>
  <si>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</si>
  <si>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</si>
  <si>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</si>
  <si>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</si>
  <si>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</si>
  <si>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</si>
  <si>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</si>
  <si>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</si>
  <si>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</si>
  <si>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</si>
  <si>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</si>
  <si>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</si>
  <si>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</si>
  <si>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</si>
  <si>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</si>
  <si>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</si>
  <si>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</si>
  <si>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</si>
  <si>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</si>
  <si>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</si>
  <si>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</si>
  <si>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</si>
  <si>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</si>
  <si>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</si>
  <si>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</si>
  <si>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</si>
  <si>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</si>
  <si>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</si>
  <si>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</si>
  <si>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</si>
  <si>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</si>
  <si>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</si>
  <si>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</si>
  <si>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</si>
  <si>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</si>
  <si>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</si>
  <si>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</si>
  <si>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</si>
  <si>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</si>
  <si>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</si>
  <si>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</si>
  <si>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</si>
  <si>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</si>
  <si>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</si>
  <si>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</si>
  <si>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</si>
  <si>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</si>
  <si>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</si>
  <si>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</si>
  <si>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</si>
  <si>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</si>
  <si>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</si>
  <si>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</si>
  <si>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</si>
  <si>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</si>
  <si>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</si>
  <si>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</si>
  <si>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</si>
  <si>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</si>
  <si>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</si>
  <si>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</si>
  <si>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</si>
  <si>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</si>
  <si>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</si>
  <si>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</si>
  <si>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</si>
  <si>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</si>
  <si>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</si>
  <si>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</si>
  <si>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</si>
  <si>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</si>
  <si>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</si>
  <si>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</si>
  <si>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</si>
  <si>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</si>
  <si>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</si>
  <si>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</si>
  <si>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</si>
  <si>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</si>
  <si>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</si>
  <si>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</si>
  <si>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</si>
  <si>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</si>
  <si>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</si>
  <si>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</si>
  <si>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</si>
  <si>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</si>
  <si>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</si>
  <si>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</si>
  <si>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</si>
  <si>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</si>
  <si>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</si>
  <si>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</si>
  <si>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</si>
  <si>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</si>
  <si>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</si>
  <si>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</si>
  <si>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</si>
  <si>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</si>
  <si>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</si>
  <si>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</si>
  <si>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</si>
  <si>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</si>
  <si>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</si>
  <si>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</si>
  <si>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</si>
  <si>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</si>
  <si>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</si>
  <si>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</si>
  <si>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</si>
  <si>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</si>
  <si>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</si>
  <si>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</si>
  <si>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</si>
  <si>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</si>
  <si>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</si>
  <si>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</si>
  <si>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</si>
  <si>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</si>
  <si>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</si>
  <si>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</si>
  <si>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</si>
  <si>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</si>
  <si>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</si>
  <si>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</si>
  <si>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</si>
  <si>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</si>
  <si>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</si>
  <si>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</si>
  <si>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</si>
  <si>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</si>
  <si>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</si>
  <si>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</si>
  <si>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</si>
  <si>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</si>
  <si>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</si>
  <si>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</si>
  <si>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</si>
  <si>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</si>
  <si>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</si>
  <si>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</si>
  <si>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</si>
  <si>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</si>
  <si>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</si>
  <si>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</si>
  <si>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</si>
  <si>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</si>
  <si>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</si>
  <si>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</si>
  <si>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</si>
  <si>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</si>
  <si>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</si>
  <si>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</si>
  <si>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</si>
  <si>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</si>
  <si>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</si>
  <si>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</si>
  <si>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</si>
  <si>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</si>
  <si>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</si>
  <si>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</si>
  <si>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</si>
  <si>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</si>
  <si>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</si>
  <si>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</si>
  <si>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</si>
  <si>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</si>
  <si>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</si>
  <si>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</si>
  <si>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</si>
  <si>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</si>
  <si>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</si>
  <si>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</si>
  <si>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</si>
  <si>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</si>
  <si>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</si>
  <si>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</si>
  <si>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</si>
  <si>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</si>
  <si>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</si>
  <si>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</si>
  <si>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</si>
  <si>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</si>
  <si>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</si>
  <si>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</si>
  <si>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</si>
  <si>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</si>
  <si>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</si>
  <si>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</si>
  <si>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</si>
  <si>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</si>
  <si>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</si>
  <si>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</si>
  <si>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</si>
  <si>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</si>
  <si>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</si>
  <si>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</si>
  <si>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</si>
  <si>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</si>
  <si>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</si>
  <si>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</si>
  <si>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</si>
  <si>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</si>
  <si>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</si>
  <si>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</si>
  <si>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</si>
  <si>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</si>
  <si>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</si>
  <si>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</si>
  <si>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</si>
  <si>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</si>
  <si>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</si>
  <si>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</si>
  <si>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</si>
  <si>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</si>
  <si>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</si>
  <si>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</si>
  <si>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</si>
  <si>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</si>
  <si>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</si>
  <si>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</si>
  <si>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</si>
  <si>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</si>
  <si>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</si>
  <si>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</si>
  <si>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</si>
  <si>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</si>
  <si>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</si>
  <si>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</si>
  <si>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</si>
  <si>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</si>
  <si>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</si>
  <si>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</si>
  <si>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</si>
  <si>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</si>
  <si>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</si>
  <si>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</si>
  <si>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</si>
  <si>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</si>
  <si>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</si>
  <si>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</si>
  <si>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</si>
  <si>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</si>
  <si>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</si>
  <si>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</si>
  <si>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</si>
  <si>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</si>
  <si>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</si>
  <si>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</si>
  <si>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</si>
  <si>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</si>
  <si>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</si>
  <si>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</si>
  <si>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</si>
  <si>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</si>
  <si>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</si>
  <si>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</si>
  <si>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</si>
  <si>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</si>
  <si>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</si>
  <si>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</si>
  <si>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</si>
  <si>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</si>
  <si>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</si>
  <si>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</si>
  <si>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</si>
  <si>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</si>
  <si>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</si>
  <si>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</si>
  <si>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</si>
  <si>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</si>
  <si>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</si>
  <si>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</si>
  <si>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</si>
  <si>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</si>
  <si>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</si>
  <si>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</si>
  <si>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</si>
  <si>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</si>
  <si>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</si>
  <si>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</si>
  <si>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</si>
  <si>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</si>
  <si>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</si>
  <si>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</si>
  <si>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</si>
  <si>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</si>
  <si>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</si>
  <si>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</si>
  <si>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</si>
  <si>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</si>
  <si>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</si>
  <si>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</si>
  <si>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</si>
  <si>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</si>
  <si>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</si>
  <si>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</si>
  <si>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</si>
  <si>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</si>
  <si>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</si>
  <si>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</si>
  <si>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</si>
  <si>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</si>
  <si>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</si>
  <si>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</si>
  <si>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</si>
  <si>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</si>
  <si>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</si>
  <si>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</si>
  <si>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</si>
  <si>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</si>
  <si>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</si>
  <si>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</si>
  <si>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</si>
  <si>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</si>
  <si>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</si>
  <si>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</si>
  <si>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</si>
  <si>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</si>
  <si>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</si>
  <si>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</si>
  <si>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</si>
  <si>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</si>
  <si>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</si>
  <si>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</si>
  <si>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</si>
  <si>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</si>
  <si>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</si>
  <si>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</si>
  <si>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</si>
  <si>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</si>
  <si>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</si>
  <si>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</si>
  <si>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</si>
  <si>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</si>
  <si>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</si>
  <si>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</si>
  <si>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</si>
  <si>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</si>
  <si>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</si>
  <si>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</si>
  <si>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</si>
  <si>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</si>
  <si>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</si>
  <si>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</si>
  <si>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</si>
  <si>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</si>
  <si>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</si>
  <si>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</si>
  <si>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</si>
  <si>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</si>
  <si>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</si>
  <si>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</si>
  <si>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</si>
  <si>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</si>
  <si>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</si>
  <si>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</si>
  <si>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</si>
  <si>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</si>
  <si>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</si>
  <si>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</si>
  <si>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</si>
  <si>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</si>
  <si>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</si>
  <si>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</si>
  <si>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</si>
  <si>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</si>
  <si>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</si>
  <si>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</si>
  <si>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</si>
  <si>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</si>
  <si>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</si>
  <si>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</si>
  <si>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</si>
  <si>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</si>
  <si>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</si>
  <si>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</si>
  <si>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</si>
  <si>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</si>
  <si>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</si>
  <si>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</si>
  <si>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</si>
  <si>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</si>
  <si>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</si>
  <si>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</si>
  <si>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</si>
  <si>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</si>
  <si>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</si>
  <si>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</si>
  <si>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</si>
  <si>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</si>
  <si>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</si>
  <si>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</si>
  <si>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</si>
  <si>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</si>
  <si>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</si>
  <si>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</si>
  <si>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</si>
  <si>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</si>
  <si>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</si>
  <si>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</si>
  <si>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</si>
  <si>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</si>
  <si>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</si>
  <si>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</si>
  <si>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</si>
  <si>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</si>
  <si>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</si>
  <si>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</si>
  <si>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</si>
  <si>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</si>
  <si>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</si>
  <si>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</si>
  <si>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</si>
  <si>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</si>
  <si>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</si>
  <si>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</si>
  <si>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</si>
  <si>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</si>
  <si>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</si>
  <si>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</si>
  <si>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</si>
  <si>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</si>
  <si>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</si>
  <si>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</si>
  <si>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</si>
  <si>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</si>
  <si>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</si>
  <si>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</si>
  <si>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</si>
  <si>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</si>
  <si>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</si>
  <si>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</si>
  <si>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</si>
  <si>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</si>
  <si>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</si>
  <si>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</si>
  <si>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</si>
  <si>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</si>
  <si>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</si>
  <si>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</si>
  <si>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</si>
  <si>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</si>
  <si>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</si>
  <si>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</si>
  <si>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</si>
  <si>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</si>
  <si>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</si>
  <si>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</si>
  <si>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</si>
  <si>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</si>
  <si>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</si>
  <si>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</si>
  <si>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</si>
  <si>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</si>
  <si>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</si>
  <si>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</si>
  <si>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</si>
  <si>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</si>
  <si>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</si>
  <si>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</si>
  <si>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</si>
  <si>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</si>
  <si>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</si>
  <si>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</si>
  <si>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</si>
  <si>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</si>
  <si>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</si>
  <si>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</si>
  <si>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</si>
  <si>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</si>
  <si>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</si>
  <si>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</si>
  <si>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</si>
  <si>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</si>
  <si>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</si>
  <si>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</si>
  <si>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</si>
  <si>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</si>
  <si>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</si>
  <si>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</si>
  <si>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</si>
  <si>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</si>
  <si>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</si>
  <si>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</si>
  <si>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</si>
  <si>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</si>
  <si>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</si>
  <si>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</si>
  <si>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</si>
  <si>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</si>
  <si>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</si>
  <si>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</si>
  <si>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</si>
  <si>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</si>
  <si>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</si>
  <si>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</si>
  <si>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</si>
  <si>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</si>
  <si>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</si>
  <si>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</si>
  <si>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</si>
  <si>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</si>
  <si>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</si>
  <si>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</si>
  <si>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</si>
  <si>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</si>
  <si>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</si>
  <si>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</si>
  <si>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</si>
  <si>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</si>
  <si>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</si>
  <si>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</si>
  <si>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</si>
  <si>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</si>
  <si>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</si>
  <si>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</si>
  <si>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</si>
  <si>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</si>
  <si>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</si>
  <si>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</si>
  <si>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</si>
  <si>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</si>
  <si>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</si>
  <si>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</si>
  <si>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</si>
  <si>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</si>
  <si>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</si>
  <si>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</si>
  <si>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</si>
  <si>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</si>
  <si>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</si>
  <si>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</si>
  <si>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</si>
  <si>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</si>
  <si>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</si>
  <si>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</si>
  <si>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</si>
  <si>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</si>
  <si>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</si>
  <si>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</si>
  <si>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</si>
  <si>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</si>
  <si>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</si>
  <si>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</si>
  <si>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</si>
  <si>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</si>
  <si>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</si>
  <si>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</si>
  <si>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</si>
  <si>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</si>
  <si>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</si>
  <si>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</si>
  <si>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</si>
  <si>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</si>
  <si>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</si>
  <si>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</si>
  <si>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</si>
  <si>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</si>
  <si>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</si>
  <si>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</si>
  <si>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</si>
  <si>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</si>
  <si>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</si>
  <si>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</si>
  <si>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</si>
  <si>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</si>
  <si>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</si>
  <si>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</si>
  <si>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</si>
  <si>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</si>
  <si>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</si>
  <si>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</si>
  <si>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</si>
  <si>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</si>
  <si>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</si>
  <si>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</si>
  <si>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</si>
  <si>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</si>
  <si>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</si>
  <si>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</si>
  <si>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</si>
  <si>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</si>
  <si>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</si>
  <si>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</si>
  <si>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</si>
  <si>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</si>
  <si>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</si>
  <si>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</si>
  <si>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</si>
  <si>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</si>
  <si>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</si>
  <si>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</si>
  <si>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</si>
  <si>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</si>
  <si>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</si>
  <si>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</si>
  <si>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</si>
  <si>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</si>
  <si>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</si>
  <si>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</si>
  <si>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</si>
  <si>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</si>
  <si>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</si>
  <si>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</si>
  <si>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</si>
  <si>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</si>
  <si>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</si>
  <si>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</si>
  <si>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</si>
  <si>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</si>
  <si>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</si>
  <si>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</si>
  <si>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</si>
  <si>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</si>
  <si>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</si>
  <si>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</si>
  <si>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</si>
  <si>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</si>
  <si>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</si>
  <si>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</si>
  <si>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</si>
  <si>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</si>
  <si>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</si>
  <si>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</si>
  <si>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</si>
  <si>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</si>
  <si>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</si>
  <si>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</si>
  <si>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</si>
  <si>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</si>
  <si>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</si>
  <si>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</si>
  <si>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</si>
  <si>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</si>
  <si>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</si>
  <si>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</si>
  <si>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</si>
  <si>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</si>
  <si>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</si>
  <si>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</si>
  <si>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</si>
  <si>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</si>
  <si>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</si>
  <si>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</si>
  <si>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</si>
  <si>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</si>
  <si>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</si>
  <si>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</si>
  <si>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</si>
  <si>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</si>
  <si>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</si>
  <si>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</si>
  <si>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</si>
  <si>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</si>
  <si>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</si>
  <si>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</si>
  <si>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</si>
  <si>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</si>
  <si>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</si>
  <si>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</si>
  <si>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</si>
  <si>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</si>
  <si>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</si>
  <si>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</si>
  <si>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</si>
  <si>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</si>
  <si>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</si>
  <si>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</si>
  <si>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</si>
  <si>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</si>
  <si>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</si>
  <si>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</si>
  <si>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</si>
  <si>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</si>
  <si>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</si>
  <si>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</si>
  <si>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</si>
  <si>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</si>
  <si>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</si>
  <si>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</si>
  <si>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</si>
  <si>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</si>
  <si>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</si>
  <si>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</si>
  <si>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</si>
  <si>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</si>
  <si>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</si>
  <si>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</si>
  <si>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</si>
  <si>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</si>
  <si>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</si>
  <si>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</si>
  <si>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</si>
  <si>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</si>
  <si>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</si>
  <si>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</si>
  <si>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</si>
  <si>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</si>
  <si>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</si>
  <si>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</si>
  <si>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</si>
  <si>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</si>
  <si>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</si>
  <si>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</si>
  <si>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</si>
  <si>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</si>
  <si>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</si>
  <si>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</si>
  <si>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</si>
  <si>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</si>
  <si>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</si>
  <si>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</si>
  <si>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</si>
  <si>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</si>
  <si>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</si>
  <si>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</si>
  <si>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</si>
  <si>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</si>
  <si>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</si>
  <si>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</si>
  <si>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</si>
  <si>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</si>
  <si>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</si>
  <si>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</si>
  <si>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</si>
  <si>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</si>
  <si>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</si>
  <si>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</si>
  <si>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</si>
  <si>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</si>
  <si>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</si>
  <si>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</si>
  <si>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</si>
  <si>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</si>
  <si>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</si>
  <si>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</si>
  <si>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</si>
  <si>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</si>
  <si>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</si>
  <si>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</si>
  <si>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</si>
  <si>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</si>
  <si>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</si>
  <si>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</si>
  <si>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</si>
  <si>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</si>
  <si>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</si>
  <si>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</si>
  <si>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</si>
  <si>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</si>
  <si>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</si>
  <si>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</si>
  <si>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</si>
  <si>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</si>
  <si>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</si>
  <si>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</si>
  <si>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</si>
  <si>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</si>
  <si>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</si>
  <si>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</si>
  <si>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</si>
  <si>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</si>
  <si>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</si>
  <si>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</si>
  <si>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</si>
  <si>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</si>
  <si>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</si>
  <si>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</si>
  <si>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</si>
  <si>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</si>
  <si>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</si>
  <si>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</si>
  <si>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</si>
  <si>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</si>
  <si>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</si>
  <si>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</si>
  <si>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</si>
  <si>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</si>
  <si>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</si>
  <si>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</si>
  <si>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</si>
  <si>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</si>
  <si>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</si>
  <si>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</si>
  <si>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</si>
  <si>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</si>
  <si>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</si>
  <si>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</si>
  <si>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</si>
  <si>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</si>
  <si>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</si>
  <si>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</si>
  <si>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</si>
  <si>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</si>
  <si>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</si>
  <si>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</si>
  <si>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</si>
  <si>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</si>
  <si>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</si>
  <si>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</si>
  <si>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</si>
  <si>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</si>
  <si>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</si>
  <si>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</si>
  <si>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</si>
  <si>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</si>
  <si>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</si>
  <si>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</si>
  <si>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</si>
  <si>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</si>
  <si>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</si>
  <si>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</si>
  <si>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</si>
  <si>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</si>
  <si>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</si>
  <si>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</si>
  <si>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</si>
  <si>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</si>
  <si>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</si>
  <si>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</si>
  <si>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</si>
  <si>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</si>
  <si>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</si>
  <si>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</si>
  <si>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</si>
  <si>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</si>
  <si>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</si>
  <si>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</si>
  <si>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</si>
  <si>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</si>
  <si>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</si>
  <si>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</si>
  <si>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</si>
  <si>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</si>
  <si>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</si>
  <si>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</si>
  <si>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</si>
  <si>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</si>
  <si>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</si>
  <si>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</si>
  <si>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</si>
  <si>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</si>
  <si>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</si>
  <si>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</si>
  <si>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</si>
  <si>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</si>
  <si>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</si>
  <si>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</si>
  <si>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</si>
  <si>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</si>
  <si>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</si>
  <si>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</si>
  <si>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</si>
  <si>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</si>
  <si>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</si>
  <si>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</si>
  <si>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</si>
  <si>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</si>
  <si>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</si>
  <si>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</si>
  <si>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</si>
  <si>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</si>
  <si>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</si>
  <si>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</si>
  <si>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</si>
  <si>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</si>
  <si>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</si>
  <si>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</si>
  <si>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</si>
  <si>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</si>
  <si>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</si>
  <si>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</si>
  <si>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</si>
  <si>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</si>
  <si>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</si>
  <si>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</si>
  <si>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</si>
  <si>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</si>
  <si>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</si>
  <si>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</si>
  <si>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</si>
  <si>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</si>
  <si>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</si>
  <si>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</si>
  <si>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</si>
  <si>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</si>
  <si>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</si>
  <si>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</si>
  <si>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</si>
  <si>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</si>
  <si>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</si>
  <si>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</si>
  <si>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</si>
  <si>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</si>
  <si>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</si>
  <si>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</si>
  <si>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</si>
  <si>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</si>
  <si>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</si>
  <si>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</si>
  <si>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</si>
  <si>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</si>
  <si>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</si>
  <si>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</si>
  <si>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</si>
  <si>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</si>
  <si>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</si>
  <si>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</si>
  <si>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</si>
  <si>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</si>
  <si>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</si>
  <si>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</si>
  <si>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</si>
  <si>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</si>
  <si>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</si>
  <si>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</si>
  <si>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</si>
  <si>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</si>
  <si>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</si>
  <si>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</si>
  <si>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</si>
  <si>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</si>
  <si>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</si>
  <si>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</si>
  <si>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</si>
  <si>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</si>
  <si>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</si>
  <si>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</si>
  <si>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</si>
  <si>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</si>
  <si>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</si>
  <si>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</si>
  <si>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</si>
  <si>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</si>
  <si>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</si>
  <si>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</si>
  <si>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</si>
  <si>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</si>
  <si>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</si>
  <si>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</si>
  <si>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</si>
  <si>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</si>
  <si>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</si>
  <si>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</si>
  <si>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</si>
  <si>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</si>
  <si>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</si>
  <si>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</si>
  <si>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</si>
  <si>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</si>
  <si>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</si>
  <si>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</si>
  <si>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</si>
  <si>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</si>
  <si>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</si>
  <si>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</si>
  <si>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</si>
  <si>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</si>
  <si>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</si>
  <si>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</si>
  <si>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</si>
  <si>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</si>
  <si>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</si>
  <si>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</si>
  <si>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</si>
  <si>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</si>
  <si>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</si>
  <si>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</si>
  <si>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</si>
  <si>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</si>
  <si>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</si>
  <si>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</si>
  <si>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</si>
  <si>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</si>
  <si>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</si>
  <si>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</si>
  <si>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</si>
  <si>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</si>
  <si>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</si>
  <si>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</si>
  <si>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</si>
  <si>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</si>
  <si>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</si>
  <si>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</si>
  <si>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</si>
  <si>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</si>
  <si>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</si>
  <si>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</si>
  <si>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</si>
  <si>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</si>
  <si>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</si>
  <si>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</si>
  <si>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</si>
  <si>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</si>
  <si>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</si>
  <si>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</si>
  <si>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</si>
  <si>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</si>
  <si>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</si>
  <si>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</si>
  <si>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</si>
  <si>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</si>
  <si>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</si>
  <si>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</si>
  <si>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</si>
  <si>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</si>
  <si>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</si>
  <si>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</si>
  <si>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</si>
  <si>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</si>
  <si>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</si>
  <si>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</si>
  <si>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</si>
  <si>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</si>
  <si>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</si>
  <si>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</si>
  <si>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</si>
  <si>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</si>
  <si>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</si>
  <si>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</si>
  <si>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</si>
  <si>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</si>
  <si>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</si>
  <si>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</si>
  <si>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</si>
  <si>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</si>
  <si>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</si>
  <si>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</si>
  <si>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</si>
  <si>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</si>
  <si>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</si>
  <si>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</si>
  <si>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</si>
  <si>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</si>
  <si>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</si>
  <si>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</si>
  <si>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</si>
  <si>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</si>
  <si>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</si>
  <si>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</si>
  <si>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</si>
  <si>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</si>
  <si>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</si>
  <si>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</si>
  <si>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</si>
  <si>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</si>
  <si>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</si>
  <si>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</si>
  <si>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</si>
  <si>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</si>
  <si>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</si>
  <si>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</si>
  <si>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</si>
  <si>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</si>
  <si>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</si>
  <si>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</si>
  <si>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</si>
  <si>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</si>
  <si>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</si>
  <si>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</si>
  <si>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</si>
  <si>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</si>
  <si>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</si>
  <si>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</si>
  <si>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</si>
  <si>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</si>
  <si>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</si>
  <si>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</si>
  <si>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</si>
  <si>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</si>
  <si>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</si>
  <si>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</si>
  <si>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</si>
  <si>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</si>
  <si>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</si>
  <si>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</si>
  <si>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</si>
  <si>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</si>
  <si>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</si>
  <si>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</si>
  <si>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</si>
  <si>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</si>
  <si>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</si>
  <si>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</si>
  <si>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</si>
  <si>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</si>
  <si>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</si>
  <si>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</si>
  <si>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</si>
  <si>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</si>
  <si>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</si>
  <si>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</si>
  <si>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</si>
  <si>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</si>
  <si>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</si>
  <si>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</si>
  <si>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</si>
  <si>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</si>
  <si>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</si>
  <si>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</si>
  <si>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</si>
  <si>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</si>
  <si>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</si>
  <si>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</si>
  <si>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</si>
  <si>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</si>
  <si>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</si>
  <si>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</si>
  <si>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</si>
  <si>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</si>
  <si>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</si>
  <si>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</si>
  <si>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</si>
  <si>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</si>
  <si>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</si>
  <si>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</si>
  <si>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</si>
  <si>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</si>
  <si>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</si>
  <si>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</si>
  <si>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</si>
  <si>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</si>
  <si>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</si>
  <si>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</si>
  <si>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</si>
  <si>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</si>
  <si>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</si>
  <si>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</si>
  <si>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</si>
  <si>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</si>
  <si>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</si>
  <si>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</si>
  <si>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</si>
  <si>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</si>
  <si>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</si>
  <si>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</si>
  <si>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</si>
  <si>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</si>
  <si>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</si>
  <si>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</si>
  <si>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</si>
  <si>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</si>
  <si>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</si>
  <si>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</si>
  <si>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</si>
  <si>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</si>
  <si>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</si>
  <si>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</si>
  <si>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</si>
  <si>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</si>
  <si>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</si>
  <si>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</si>
  <si>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</si>
  <si>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</si>
  <si>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</si>
  <si>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</si>
  <si>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</si>
  <si>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</si>
  <si>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</si>
  <si>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</si>
  <si>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</si>
  <si>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</si>
  <si>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</si>
  <si>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</si>
  <si>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</si>
  <si>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</si>
  <si>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</si>
  <si>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</si>
  <si>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</si>
  <si>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</si>
  <si>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</si>
  <si>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</si>
  <si>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</si>
  <si>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</si>
  <si>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</si>
  <si>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</si>
  <si>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</si>
  <si>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</si>
  <si>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</si>
  <si>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</si>
  <si>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</si>
  <si>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</si>
  <si>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</si>
  <si>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</si>
  <si>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</si>
  <si>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</si>
  <si>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</si>
  <si>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</si>
  <si>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</si>
  <si>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</si>
  <si>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</si>
  <si>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</si>
  <si>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</si>
  <si>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</si>
  <si>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</si>
  <si>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</si>
  <si>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</si>
  <si>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</si>
  <si>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</si>
  <si>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</si>
  <si>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</si>
  <si>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</si>
  <si>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</si>
  <si>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</si>
  <si>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</si>
  <si>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</si>
  <si>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</si>
  <si>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</si>
  <si>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</si>
  <si>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</si>
  <si>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</si>
  <si>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</si>
  <si>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</si>
  <si>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</si>
  <si>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</si>
  <si>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</si>
  <si>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</si>
  <si>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</si>
  <si>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</si>
  <si>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</si>
  <si>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</si>
  <si>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</si>
  <si>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</si>
  <si>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</si>
  <si>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</si>
  <si>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</si>
  <si>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</si>
  <si>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</si>
  <si>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</si>
  <si>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</si>
  <si>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</si>
  <si>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</si>
  <si>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</si>
  <si>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</si>
  <si>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</si>
  <si>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</si>
  <si>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</si>
  <si>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</si>
  <si>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</si>
  <si>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</si>
  <si>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</si>
  <si>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</si>
  <si>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</si>
  <si>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</si>
  <si>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</si>
  <si>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</si>
  <si>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</si>
  <si>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</si>
  <si>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</si>
  <si>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</si>
  <si>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</si>
  <si>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</si>
  <si>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</si>
  <si>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</si>
  <si>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</si>
  <si>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</si>
  <si>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</si>
  <si>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</si>
  <si>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</si>
  <si>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</si>
  <si>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</si>
  <si>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</si>
  <si>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</si>
  <si>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</si>
  <si>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</si>
  <si>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</si>
  <si>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</si>
  <si>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</si>
  <si>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</si>
  <si>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</si>
  <si>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</si>
  <si>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</si>
  <si>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</si>
  <si>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</si>
  <si>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</si>
  <si>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</si>
  <si>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</si>
  <si>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</si>
  <si>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</si>
  <si>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</si>
  <si>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</si>
  <si>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</si>
  <si>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</si>
  <si>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</si>
  <si>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</si>
  <si>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</si>
  <si>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</si>
  <si>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</si>
  <si>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</si>
  <si>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</si>
  <si>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</si>
  <si>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</si>
  <si>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</si>
  <si>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</si>
  <si>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</si>
  <si>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</si>
  <si>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</si>
  <si>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</si>
  <si>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</si>
  <si>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</si>
  <si>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</si>
  <si>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</si>
  <si>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</si>
  <si>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</si>
  <si>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</si>
  <si>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</si>
  <si>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</si>
  <si>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</si>
  <si>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</si>
  <si>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</si>
  <si>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</si>
  <si>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</si>
  <si>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</si>
  <si>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</si>
  <si>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</si>
  <si>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</si>
  <si>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</si>
  <si>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</si>
  <si>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</si>
  <si>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</si>
  <si>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</si>
  <si>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</si>
  <si>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</si>
  <si>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</si>
  <si>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</si>
  <si>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</si>
  <si>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</si>
  <si>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</si>
  <si>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</si>
  <si>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</si>
  <si>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</si>
  <si>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</si>
  <si>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</si>
  <si>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</si>
  <si>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</si>
  <si>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</si>
  <si>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</si>
  <si>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</si>
  <si>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</si>
  <si>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</si>
  <si>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</si>
  <si>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</si>
  <si>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</si>
  <si>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</si>
  <si>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</si>
  <si>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</si>
  <si>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</si>
  <si>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</si>
  <si>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</si>
  <si>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</si>
  <si>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</si>
  <si>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</si>
  <si>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</si>
  <si>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</si>
  <si>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</si>
  <si>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</si>
  <si>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</si>
  <si>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</si>
  <si>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</si>
  <si>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</si>
  <si>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</si>
  <si>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</si>
  <si>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</si>
  <si>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</si>
  <si>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</si>
  <si>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</si>
  <si>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</si>
  <si>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</si>
  <si>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</si>
  <si>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</si>
  <si>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</si>
  <si>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</si>
  <si>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</si>
  <si>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</si>
  <si>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</si>
  <si>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</si>
  <si>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</si>
  <si>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</si>
  <si>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</si>
  <si>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</si>
  <si>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</si>
  <si>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</si>
  <si>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</si>
  <si>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</si>
  <si>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</si>
  <si>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</si>
  <si>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</si>
  <si>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</si>
  <si>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</si>
  <si>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</si>
  <si>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</si>
  <si>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</si>
  <si>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</si>
  <si>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</si>
  <si>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</si>
  <si>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</si>
  <si>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</si>
  <si>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</si>
  <si>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</si>
  <si>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</si>
  <si>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</si>
  <si>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</si>
  <si>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</si>
  <si>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</si>
  <si>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</si>
  <si>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</si>
  <si>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</si>
  <si>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</si>
  <si>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</si>
  <si>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</si>
  <si>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</si>
  <si>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</si>
  <si>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</si>
  <si>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</si>
  <si>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</si>
  <si>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</si>
  <si>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</si>
  <si>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</si>
  <si>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</si>
  <si>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</si>
  <si>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</si>
  <si>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</si>
  <si>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</si>
  <si>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</si>
  <si>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</si>
  <si>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</si>
  <si>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</si>
  <si>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</si>
  <si>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</si>
  <si>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</si>
  <si>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</si>
  <si>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</si>
  <si>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</si>
  <si>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</si>
  <si>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</si>
  <si>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</si>
  <si>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</si>
  <si>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</si>
  <si>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</si>
  <si>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</si>
  <si>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</si>
  <si>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</si>
  <si>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</si>
  <si>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</si>
  <si>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</si>
  <si>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</si>
  <si>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</si>
  <si>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</si>
  <si>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</si>
  <si>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</si>
  <si>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</si>
  <si>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</si>
  <si>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</si>
  <si>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</si>
  <si>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</si>
  <si>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</si>
  <si>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</si>
  <si>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</si>
  <si>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</si>
  <si>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</si>
  <si>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</si>
  <si>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</si>
  <si>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</si>
  <si>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</si>
  <si>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</si>
  <si>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</si>
  <si>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</si>
  <si>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</si>
  <si>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</si>
  <si>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</si>
  <si>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</si>
  <si>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</si>
  <si>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</si>
  <si>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</si>
  <si>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</si>
  <si>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</si>
  <si>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</si>
  <si>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</si>
  <si>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</si>
  <si>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</si>
  <si>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</si>
  <si>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</si>
  <si>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</si>
  <si>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</si>
  <si>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</si>
  <si>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</si>
  <si>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</si>
  <si>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</si>
  <si>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</si>
  <si>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</si>
  <si>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</si>
  <si>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</si>
  <si>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</si>
  <si>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</si>
  <si>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</si>
  <si>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</si>
  <si>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</si>
  <si>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</si>
  <si>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</si>
  <si>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</si>
  <si>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</si>
  <si>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</si>
  <si>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</si>
  <si>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</si>
  <si>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</si>
  <si>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</si>
  <si>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</si>
  <si>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</si>
  <si>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</si>
  <si>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</si>
  <si>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</si>
  <si>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</si>
  <si>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</si>
  <si>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</si>
  <si>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</si>
  <si>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</si>
  <si>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</si>
  <si>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</si>
  <si>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</si>
  <si>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</si>
  <si>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</si>
  <si>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</si>
  <si>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</si>
  <si>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</si>
  <si>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</si>
  <si>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</si>
  <si>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</si>
  <si>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</si>
  <si>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</si>
  <si>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</si>
  <si>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</si>
  <si>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</si>
  <si>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</si>
  <si>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</si>
  <si>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</si>
  <si>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</si>
  <si>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</si>
  <si>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</si>
  <si>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</si>
  <si>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</si>
  <si>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</si>
  <si>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</si>
  <si>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</si>
  <si>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</si>
  <si>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</si>
  <si>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</si>
  <si>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</si>
  <si>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</si>
  <si>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</si>
  <si>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</si>
  <si>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</si>
  <si>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</si>
  <si>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</si>
  <si>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</si>
  <si>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</si>
  <si>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</si>
  <si>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</si>
  <si>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</si>
  <si>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</si>
  <si>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</si>
  <si>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</si>
  <si>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</si>
  <si>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</si>
  <si>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</si>
  <si>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</si>
  <si>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</si>
  <si>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</si>
  <si>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</si>
  <si>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</si>
  <si>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</si>
  <si>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</si>
  <si>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</si>
  <si>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</si>
  <si>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</si>
  <si>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</si>
  <si>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</si>
  <si>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</si>
  <si>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</si>
  <si>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</si>
  <si>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</si>
  <si>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</si>
  <si>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</si>
  <si>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</si>
  <si>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</si>
  <si>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</si>
  <si>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</si>
  <si>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</si>
  <si>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</si>
  <si>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</si>
  <si>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</si>
  <si>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</si>
  <si>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</si>
  <si>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</si>
  <si>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</si>
  <si>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</si>
  <si>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</si>
  <si>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</si>
  <si>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</si>
  <si>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</si>
  <si>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</si>
  <si>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</si>
  <si>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</si>
  <si>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</si>
  <si>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</si>
  <si>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</si>
  <si>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</si>
  <si>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</si>
  <si>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</si>
  <si>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</si>
  <si>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</si>
  <si>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</si>
  <si>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</si>
  <si>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</si>
  <si>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</si>
  <si>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</si>
  <si>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</si>
  <si>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</si>
  <si>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</si>
  <si>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</si>
  <si>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</si>
  <si>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</si>
  <si>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</si>
  <si>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</si>
  <si>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</si>
  <si>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</si>
  <si>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</si>
  <si>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</si>
  <si>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</si>
  <si>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</si>
  <si>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</si>
  <si>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</si>
  <si>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</si>
  <si>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</si>
  <si>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</si>
  <si>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</si>
  <si>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</si>
  <si>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</si>
  <si>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</si>
  <si>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</si>
  <si>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</si>
  <si>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</si>
  <si>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</si>
  <si>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</si>
  <si>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</si>
  <si>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</si>
  <si>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</si>
  <si>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</si>
  <si>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</si>
  <si>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</si>
  <si>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</si>
  <si>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</si>
  <si>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</si>
  <si>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</si>
  <si>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</si>
  <si>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</si>
  <si>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</si>
  <si>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</si>
  <si>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</si>
  <si>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</si>
  <si>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</si>
  <si>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</si>
  <si>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</si>
  <si>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</si>
  <si>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</si>
  <si>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</si>
  <si>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</si>
  <si>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</si>
  <si>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</si>
  <si>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</si>
  <si>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</si>
  <si>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</si>
  <si>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</si>
  <si>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</si>
  <si>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</si>
  <si>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</si>
  <si>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</si>
  <si>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</si>
  <si>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</si>
  <si>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</si>
  <si>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</si>
  <si>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</si>
  <si>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</si>
  <si>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</si>
  <si>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</si>
  <si>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</si>
  <si>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</si>
  <si>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</si>
  <si>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</si>
  <si>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</si>
  <si>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</si>
  <si>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</si>
  <si>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</si>
  <si>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</si>
  <si>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</si>
  <si>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</si>
  <si>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</si>
  <si>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</si>
  <si>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</si>
  <si>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</si>
  <si>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</si>
  <si>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</si>
  <si>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</si>
  <si>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</si>
  <si>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</si>
  <si>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</si>
  <si>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</si>
  <si>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</si>
  <si>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</si>
  <si>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</si>
  <si>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</si>
  <si>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</si>
  <si>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</si>
  <si>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</si>
  <si>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</si>
  <si>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</si>
  <si>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</si>
  <si>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</si>
  <si>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</si>
  <si>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</si>
  <si>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</si>
  <si>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</si>
  <si>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</si>
  <si>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</si>
  <si>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</si>
  <si>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</si>
  <si>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</si>
  <si>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</si>
  <si>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</si>
  <si>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</si>
  <si>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</si>
  <si>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</si>
  <si>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</si>
  <si>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</si>
  <si>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</si>
  <si>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</si>
  <si>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</si>
  <si>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</si>
  <si>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</si>
  <si>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</si>
  <si>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</si>
  <si>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</si>
  <si>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</si>
  <si>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</si>
  <si>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</si>
  <si>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</si>
  <si>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</si>
  <si>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</si>
  <si>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</si>
  <si>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</si>
  <si>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</si>
  <si>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</si>
  <si>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</si>
  <si>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</si>
  <si>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</si>
  <si>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</si>
  <si>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</si>
  <si>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</si>
  <si>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</si>
  <si>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</si>
  <si>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</si>
  <si>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</si>
  <si>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</si>
  <si>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</si>
  <si>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</si>
  <si>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</si>
  <si>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</si>
  <si>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</si>
  <si>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</si>
  <si>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</si>
  <si>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</si>
  <si>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</si>
  <si>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</si>
  <si>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</si>
  <si>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</si>
  <si>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</si>
  <si>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</si>
  <si>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</si>
  <si>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</si>
  <si>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</si>
  <si>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</si>
  <si>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</si>
  <si>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</si>
  <si>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</si>
  <si>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</si>
  <si>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</si>
  <si>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</si>
  <si>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</si>
  <si>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</si>
  <si>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</si>
  <si>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</si>
  <si>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</si>
  <si>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</si>
  <si>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</si>
  <si>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</si>
  <si>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</si>
  <si>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</si>
  <si>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</si>
  <si>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</si>
  <si>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</si>
  <si>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</si>
  <si>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</si>
  <si>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</si>
  <si>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</si>
  <si>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</si>
  <si>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</si>
  <si>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</si>
  <si>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</si>
  <si>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</si>
  <si>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</si>
  <si>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</si>
  <si>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</si>
  <si>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</si>
  <si>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</si>
  <si>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</si>
  <si>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</si>
  <si>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</si>
  <si>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</si>
  <si>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</si>
  <si>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</si>
  <si>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</si>
  <si>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</si>
  <si>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</si>
  <si>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</si>
  <si>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</si>
  <si>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</si>
  <si>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</si>
  <si>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</si>
  <si>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</si>
  <si>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</si>
  <si>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</si>
  <si>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</si>
  <si>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</si>
  <si>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</si>
  <si>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</si>
  <si>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</si>
  <si>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</si>
  <si>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</si>
  <si>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</si>
  <si>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</si>
  <si>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</si>
  <si>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</si>
  <si>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</si>
  <si>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</si>
  <si>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</si>
  <si>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</si>
  <si>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</si>
  <si>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</si>
  <si>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</si>
  <si>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</si>
  <si>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</si>
  <si>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</si>
  <si>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</si>
  <si>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</si>
  <si>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</si>
  <si>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</si>
  <si>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</si>
  <si>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</si>
  <si>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</si>
  <si>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</si>
  <si>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</si>
  <si>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</si>
  <si>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</si>
  <si>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</si>
  <si>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</si>
  <si>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</si>
  <si>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</si>
  <si>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</si>
  <si>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</si>
  <si>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</si>
  <si>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</si>
  <si>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</si>
  <si>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</si>
  <si>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</si>
  <si>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</si>
  <si>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</si>
  <si>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</si>
  <si>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</si>
  <si>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</si>
  <si>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</si>
  <si>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</si>
  <si>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</si>
  <si>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</si>
  <si>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</si>
  <si>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</si>
  <si>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</si>
  <si>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</si>
  <si>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</si>
  <si>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</si>
  <si>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</si>
  <si>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</si>
  <si>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</si>
  <si>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</si>
  <si>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</si>
  <si>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</si>
  <si>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</si>
  <si>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</si>
  <si>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</si>
  <si>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</si>
  <si>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</si>
  <si>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</si>
  <si>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</si>
  <si>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</si>
  <si>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</si>
  <si>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</si>
  <si>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</si>
  <si>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</si>
  <si>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</si>
  <si>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</si>
  <si>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</si>
  <si>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</si>
  <si>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</si>
  <si>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</si>
  <si>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</si>
  <si>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</si>
  <si>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</si>
  <si>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</si>
  <si>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</si>
  <si>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</si>
  <si>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</si>
  <si>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</si>
  <si>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</si>
  <si>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</si>
  <si>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</si>
  <si>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</si>
  <si>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</si>
  <si>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</si>
  <si>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</si>
  <si>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</si>
  <si>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</si>
  <si>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</si>
  <si>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</si>
  <si>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</si>
  <si>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</si>
  <si>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</si>
  <si>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</si>
  <si>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</si>
  <si>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</si>
  <si>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</si>
  <si>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</si>
  <si>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</si>
  <si>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</si>
  <si>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</si>
  <si>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</si>
  <si>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</si>
  <si>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</si>
  <si>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</si>
  <si>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</si>
  <si>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</si>
  <si>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</si>
  <si>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</si>
  <si>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</si>
  <si>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</si>
  <si>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</si>
  <si>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</si>
  <si>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</si>
  <si>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</si>
  <si>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</si>
  <si>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</si>
  <si>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</si>
  <si>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</si>
  <si>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</si>
  <si>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</si>
  <si>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</si>
  <si>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</si>
  <si>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</si>
  <si>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</si>
  <si>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</si>
  <si>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</si>
  <si>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</si>
  <si>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</si>
  <si>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</si>
  <si>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</si>
  <si>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</si>
  <si>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</si>
  <si>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</si>
  <si>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</si>
  <si>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</si>
  <si>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</si>
  <si>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</si>
  <si>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</si>
  <si>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</si>
  <si>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</si>
  <si>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</si>
  <si>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</si>
  <si>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</si>
  <si>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</si>
  <si>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</si>
  <si>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</si>
  <si>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</si>
  <si>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</si>
  <si>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</si>
  <si>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</si>
  <si>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</si>
  <si>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</si>
  <si>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</si>
  <si>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</si>
  <si>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</si>
  <si>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</si>
  <si>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</si>
  <si>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</si>
  <si>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</si>
  <si>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</si>
  <si>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</si>
  <si>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</si>
  <si>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</si>
  <si>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</si>
  <si>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</si>
  <si>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</si>
  <si>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</si>
  <si>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</si>
  <si>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</si>
  <si>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</si>
  <si>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</si>
  <si>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</si>
  <si>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</si>
  <si>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</si>
  <si>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</si>
  <si>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</si>
  <si>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</si>
  <si>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</si>
  <si>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</si>
  <si>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</si>
  <si>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</si>
  <si>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</si>
  <si>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</si>
  <si>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</si>
  <si>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</si>
  <si>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</si>
  <si>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</si>
  <si>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</si>
  <si>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</si>
  <si>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</si>
  <si>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</si>
  <si>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</si>
  <si>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</si>
  <si>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</si>
  <si>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</si>
  <si>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</si>
  <si>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</si>
  <si>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</si>
  <si>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</si>
  <si>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</si>
  <si>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</si>
  <si>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</si>
  <si>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</si>
  <si>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</si>
  <si>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</si>
  <si>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</si>
  <si>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</si>
  <si>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</si>
  <si>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</si>
  <si>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</si>
  <si>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</si>
  <si>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</si>
  <si>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</si>
  <si>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</si>
  <si>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</si>
  <si>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</si>
  <si>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</si>
  <si>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</si>
  <si>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</si>
  <si>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</si>
  <si>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</si>
  <si>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</si>
  <si>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</si>
  <si>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</si>
  <si>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</si>
  <si>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</si>
  <si>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</si>
  <si>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</si>
  <si>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</si>
  <si>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</si>
  <si>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</si>
  <si>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</si>
  <si>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</si>
  <si>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</si>
  <si>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</si>
  <si>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</si>
  <si>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</si>
  <si>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</si>
  <si>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</si>
  <si>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</si>
  <si>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</si>
  <si>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</si>
  <si>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</si>
  <si>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</si>
  <si>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</si>
  <si>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</si>
  <si>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</si>
  <si>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</si>
  <si>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</si>
  <si>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</si>
  <si>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</si>
  <si>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</si>
  <si>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</si>
  <si>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</si>
  <si>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</si>
  <si>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</si>
  <si>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</si>
  <si>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</si>
  <si>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</si>
  <si>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</si>
  <si>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</si>
  <si>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</si>
  <si>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</si>
  <si>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</si>
  <si>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</si>
  <si>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</si>
  <si>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</si>
  <si>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</si>
  <si>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</si>
  <si>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</si>
  <si>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</si>
  <si>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</si>
  <si>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</si>
  <si>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</si>
  <si>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</si>
  <si>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</si>
  <si>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</si>
  <si>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</si>
  <si>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</si>
  <si>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</si>
  <si>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</si>
  <si>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</si>
  <si>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</si>
  <si>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</si>
  <si>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</si>
  <si>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</si>
  <si>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</si>
  <si>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</si>
  <si>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</si>
  <si>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</si>
  <si>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</si>
  <si>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</si>
  <si>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</si>
  <si>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</si>
  <si>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</si>
  <si>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</si>
  <si>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</si>
  <si>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</si>
  <si>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</si>
  <si>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</si>
  <si>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</si>
  <si>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</si>
  <si>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</si>
  <si>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</si>
  <si>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</si>
  <si>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</si>
  <si>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</si>
  <si>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</si>
  <si>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</si>
  <si>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</si>
  <si>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</si>
  <si>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</si>
  <si>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</si>
  <si>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</si>
  <si>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</si>
  <si>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</si>
  <si>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</si>
  <si>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</si>
  <si>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</si>
  <si>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</si>
  <si>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</si>
  <si>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</si>
  <si>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</si>
  <si>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</si>
  <si>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</si>
  <si>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</si>
  <si>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</si>
  <si>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</si>
  <si>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</si>
  <si>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</si>
  <si>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</si>
  <si>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</si>
  <si>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</si>
  <si>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</si>
  <si>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</si>
  <si>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</si>
  <si>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</si>
  <si>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</si>
  <si>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</si>
  <si>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</si>
  <si>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</si>
  <si>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</si>
  <si>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</si>
  <si>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</si>
  <si>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</si>
  <si>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</si>
  <si>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</si>
  <si>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</si>
  <si>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</si>
  <si>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</si>
  <si>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</si>
  <si>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</si>
  <si>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</si>
  <si>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</si>
  <si>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</si>
  <si>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</si>
  <si>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</si>
  <si>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</si>
  <si>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</si>
  <si>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</si>
  <si>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</si>
  <si>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</si>
  <si>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</si>
  <si>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</si>
  <si>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</si>
  <si>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</si>
  <si>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</si>
  <si>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</si>
  <si>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</si>
  <si>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</si>
  <si>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</si>
  <si>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</si>
  <si>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</si>
  <si>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</si>
  <si>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</si>
  <si>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</si>
  <si>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</si>
  <si>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</si>
  <si>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</si>
  <si>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</si>
  <si>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</si>
  <si>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</si>
  <si>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</si>
  <si>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</si>
  <si>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</si>
  <si>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</si>
  <si>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</si>
  <si>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</si>
  <si>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</si>
  <si>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</si>
  <si>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</si>
  <si>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</si>
  <si>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</si>
  <si>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</si>
  <si>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</si>
  <si>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</si>
  <si>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</si>
  <si>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</si>
  <si>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</si>
  <si>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</si>
  <si>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</si>
  <si>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</si>
  <si>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</si>
  <si>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</si>
  <si>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</si>
  <si>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</si>
  <si>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</si>
  <si>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</si>
  <si>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</si>
  <si>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</si>
  <si>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</si>
  <si>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</si>
  <si>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</si>
  <si>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</si>
  <si>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</si>
  <si>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</si>
  <si>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</si>
  <si>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</si>
  <si>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</si>
  <si>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</si>
  <si>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</si>
  <si>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</si>
  <si>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</si>
  <si>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</si>
  <si>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</si>
  <si>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</si>
  <si>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</si>
  <si>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</si>
  <si>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</si>
  <si>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</si>
  <si>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</si>
  <si>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</si>
  <si>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</si>
  <si>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</si>
  <si>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</si>
  <si>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</si>
  <si>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</si>
  <si>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</si>
  <si>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</si>
  <si>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</si>
  <si>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</si>
  <si>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</si>
  <si>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</si>
  <si>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</si>
  <si>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</si>
  <si>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</si>
  <si>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</si>
  <si>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</si>
  <si>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</si>
  <si>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</si>
  <si>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</si>
  <si>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</si>
  <si>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</si>
  <si>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</si>
  <si>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</si>
  <si>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</si>
  <si>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</si>
  <si>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</si>
  <si>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</si>
  <si>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</si>
  <si>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</si>
  <si>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</si>
  <si>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</si>
  <si>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</si>
  <si>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</si>
  <si>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</si>
  <si>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</si>
  <si>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</si>
  <si>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</si>
  <si>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</si>
  <si>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</si>
  <si>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</si>
  <si>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</si>
  <si>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</si>
  <si>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</si>
  <si>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</si>
  <si>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</si>
  <si>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</si>
  <si>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</si>
  <si>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</si>
  <si>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</si>
  <si>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</si>
  <si>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</si>
  <si>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</si>
  <si>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</si>
  <si>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</si>
  <si>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</si>
  <si>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</si>
  <si>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</si>
  <si>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</si>
  <si>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</si>
  <si>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</si>
  <si>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</si>
  <si>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</si>
  <si>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</si>
  <si>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</si>
  <si>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</si>
  <si>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</si>
  <si>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</si>
  <si>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</si>
  <si>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</si>
  <si>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</si>
  <si>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</si>
  <si>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</si>
  <si>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</si>
  <si>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</si>
  <si>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</si>
  <si>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</si>
  <si>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</si>
  <si>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</si>
  <si>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</si>
  <si>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</si>
  <si>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</si>
  <si>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</si>
  <si>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</si>
  <si>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</si>
  <si>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</si>
  <si>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</si>
  <si>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</si>
  <si>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</si>
  <si>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</si>
  <si>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</si>
  <si>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</si>
  <si>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</si>
  <si>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</si>
  <si>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</si>
  <si>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</si>
  <si>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</si>
  <si>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</si>
  <si>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</si>
  <si>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</si>
  <si>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</si>
  <si>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</si>
  <si>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</si>
  <si>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</si>
  <si>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</si>
  <si>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</si>
  <si>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</si>
  <si>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</si>
  <si>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</si>
  <si>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</si>
  <si>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</si>
  <si>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</si>
  <si>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</si>
  <si>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</si>
  <si>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</si>
  <si>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</si>
  <si>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</si>
  <si>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</si>
  <si>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</si>
  <si>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</si>
  <si>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</si>
  <si>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</si>
  <si>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</si>
  <si>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</si>
  <si>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</si>
  <si>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</si>
  <si>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</si>
  <si>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</si>
  <si>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</si>
  <si>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</si>
  <si>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</si>
  <si>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</si>
  <si>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</si>
  <si>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</si>
  <si>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</si>
  <si>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</si>
  <si>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</si>
  <si>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</si>
  <si>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</si>
  <si>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</si>
  <si>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</si>
  <si>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</si>
  <si>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</si>
  <si>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</si>
  <si>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</si>
  <si>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</si>
  <si>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</si>
  <si>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</si>
  <si>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</si>
  <si>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</si>
  <si>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</si>
  <si>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</si>
  <si>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</si>
  <si>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</si>
  <si>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</si>
  <si>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</si>
  <si>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</si>
  <si>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</si>
  <si>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</si>
  <si>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</si>
  <si>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</si>
  <si>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</si>
  <si>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</si>
  <si>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</si>
  <si>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</si>
  <si>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</si>
  <si>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</si>
  <si>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</si>
  <si>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</si>
  <si>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</si>
  <si>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</si>
  <si>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</si>
  <si>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</si>
  <si>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</si>
  <si>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</si>
  <si>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</si>
  <si>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</si>
  <si>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</si>
  <si>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</si>
  <si>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</si>
  <si>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</si>
  <si>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</si>
  <si>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</si>
  <si>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</si>
  <si>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</si>
  <si>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</si>
  <si>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</si>
  <si>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</si>
  <si>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</si>
  <si>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</si>
  <si>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</si>
  <si>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</si>
  <si>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</si>
  <si>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</si>
  <si>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</si>
  <si>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</si>
  <si>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</si>
  <si>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</si>
  <si>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</si>
  <si>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</si>
  <si>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</si>
  <si>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</si>
  <si>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</si>
  <si>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</si>
  <si>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</si>
  <si>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</si>
  <si>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</si>
  <si>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</si>
  <si>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</si>
  <si>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</si>
  <si>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</si>
  <si>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</si>
  <si>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</si>
  <si>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</si>
  <si>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</si>
  <si>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</si>
  <si>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</si>
  <si>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</si>
  <si>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</si>
  <si>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</si>
  <si>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</si>
  <si>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</si>
  <si>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</si>
  <si>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</si>
  <si>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</si>
  <si>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</si>
  <si>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</si>
  <si>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</si>
  <si>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</si>
  <si>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</si>
  <si>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</si>
  <si>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</si>
  <si>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</si>
  <si>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</si>
  <si>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</si>
  <si>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</si>
  <si>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</si>
  <si>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</si>
  <si>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</si>
  <si>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</si>
  <si>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</si>
  <si>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</si>
  <si>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</si>
  <si>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</si>
  <si>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</si>
  <si>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</si>
  <si>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</si>
  <si>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</si>
  <si>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</si>
  <si>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</si>
  <si>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</si>
  <si>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</si>
  <si>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</si>
  <si>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</si>
  <si>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</si>
  <si>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</si>
  <si>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</si>
  <si>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</si>
  <si>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</si>
  <si>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</si>
  <si>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</si>
  <si>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</si>
  <si>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</si>
  <si>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</si>
  <si>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</si>
  <si>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</si>
  <si>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</si>
  <si>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</si>
  <si>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</si>
  <si>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</si>
  <si>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</si>
  <si>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</si>
  <si>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</si>
  <si>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</si>
  <si>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</si>
  <si>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</si>
  <si>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</si>
  <si>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</si>
  <si>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</si>
  <si>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</si>
  <si>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</si>
  <si>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</si>
  <si>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</si>
  <si>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</si>
  <si>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</si>
  <si>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</si>
  <si>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</si>
  <si>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</si>
  <si>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</si>
  <si>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</si>
  <si>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</si>
  <si>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</si>
  <si>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</si>
  <si>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</si>
  <si>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</si>
  <si>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</si>
  <si>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</si>
  <si>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</si>
  <si>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</si>
  <si>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</si>
  <si>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</si>
  <si>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</si>
  <si>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</si>
  <si>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</si>
  <si>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</si>
  <si>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</si>
  <si>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</si>
  <si>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</si>
  <si>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</si>
  <si>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</si>
  <si>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</si>
  <si>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</si>
  <si>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</si>
  <si>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</si>
  <si>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</si>
  <si>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</si>
  <si>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</si>
  <si>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</si>
  <si>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</si>
  <si>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</si>
  <si>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</si>
  <si>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</si>
  <si>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</si>
  <si>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</si>
  <si>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</si>
  <si>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</si>
  <si>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</si>
  <si>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</si>
  <si>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</si>
  <si>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</si>
  <si>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</si>
  <si>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</si>
  <si>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</si>
  <si>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</si>
  <si>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</si>
  <si>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</si>
  <si>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</si>
  <si>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</si>
  <si>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</si>
  <si>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</si>
  <si>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</si>
  <si>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</si>
  <si>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</si>
  <si>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</si>
  <si>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</si>
  <si>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</si>
  <si>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</si>
  <si>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</si>
  <si>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</si>
  <si>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</si>
  <si>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</si>
  <si>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</si>
  <si>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</si>
  <si>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</si>
  <si>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</si>
  <si>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</si>
  <si>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</si>
  <si>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</si>
  <si>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</si>
  <si>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</si>
  <si>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</si>
  <si>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</si>
  <si>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</si>
  <si>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</si>
  <si>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</si>
  <si>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</si>
  <si>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</si>
  <si>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</si>
  <si>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</si>
  <si>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</si>
  <si>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</si>
  <si>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</si>
  <si>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</si>
  <si>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</si>
  <si>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</si>
  <si>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</si>
  <si>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</si>
  <si>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</si>
  <si>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</si>
  <si>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</si>
  <si>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</si>
  <si>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</si>
  <si>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</si>
  <si>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</si>
  <si>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</si>
  <si>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</si>
  <si>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</si>
  <si>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</si>
  <si>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</si>
  <si>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</si>
  <si>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</si>
  <si>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</si>
  <si>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</si>
  <si>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</si>
  <si>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</si>
  <si>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</si>
  <si>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</si>
  <si>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</si>
  <si>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</si>
  <si>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</si>
  <si>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</si>
  <si>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</si>
  <si>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</si>
  <si>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</si>
  <si>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</si>
  <si>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</si>
  <si>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</si>
  <si>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</si>
  <si>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</si>
  <si>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</si>
  <si>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</si>
  <si>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</si>
  <si>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</si>
  <si>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</si>
  <si>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</si>
  <si>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</si>
  <si>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</si>
  <si>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</si>
  <si>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</si>
  <si>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</si>
  <si>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</si>
  <si>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</si>
  <si>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</si>
  <si>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</si>
  <si>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</si>
  <si>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</si>
  <si>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</si>
  <si>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</si>
  <si>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</si>
  <si>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</si>
  <si>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</si>
  <si>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</si>
  <si>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</si>
  <si>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</si>
  <si>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</si>
  <si>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</si>
  <si>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</si>
  <si>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</si>
  <si>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</si>
  <si>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</si>
  <si>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</si>
  <si>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</si>
  <si>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</si>
  <si>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</si>
  <si>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</si>
  <si>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</si>
  <si>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</si>
  <si>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</si>
  <si>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</si>
  <si>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</si>
  <si>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</si>
  <si>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</si>
  <si>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</si>
  <si>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</si>
  <si>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</si>
  <si>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</si>
  <si>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</si>
  <si>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</si>
  <si>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</si>
  <si>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</si>
  <si>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</si>
  <si>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</si>
  <si>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</si>
  <si>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</si>
  <si>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</si>
  <si>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</si>
  <si>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</si>
  <si>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</si>
  <si>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</si>
  <si>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</si>
  <si>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</si>
  <si>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</si>
  <si>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</si>
  <si>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</si>
  <si>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</si>
  <si>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</si>
  <si>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</si>
  <si>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</si>
  <si>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</si>
  <si>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</si>
  <si>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</si>
  <si>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</si>
  <si>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</si>
  <si>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</si>
  <si>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</si>
  <si>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</si>
  <si>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</si>
  <si>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</si>
  <si>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</si>
  <si>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</si>
  <si>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</si>
  <si>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</si>
  <si>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</si>
  <si>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</si>
  <si>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</si>
  <si>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</si>
  <si>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</si>
  <si>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</si>
  <si>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</si>
  <si>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</si>
  <si>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</si>
  <si>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</si>
  <si>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</si>
  <si>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</si>
  <si>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</si>
  <si>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</si>
  <si>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</si>
  <si>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</si>
  <si>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</si>
  <si>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</si>
  <si>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</si>
  <si>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</si>
  <si>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</si>
  <si>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</si>
  <si>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</si>
  <si>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</si>
  <si>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</si>
  <si>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</si>
  <si>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</si>
  <si>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</si>
  <si>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</si>
  <si>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</si>
  <si>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</si>
  <si>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</si>
  <si>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</si>
  <si>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</si>
  <si>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</si>
  <si>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</si>
  <si>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</si>
  <si>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</si>
  <si>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</si>
  <si>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</si>
  <si>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</si>
  <si>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</si>
  <si>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</si>
  <si>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</si>
  <si>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</si>
  <si>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</si>
  <si>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</si>
  <si>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</si>
  <si>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</si>
  <si>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</si>
  <si>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</si>
  <si>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</si>
  <si>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</si>
  <si>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</si>
  <si>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</si>
  <si>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</si>
  <si>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</si>
  <si>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</si>
  <si>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</si>
  <si>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</si>
  <si>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</si>
  <si>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</si>
  <si>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</si>
  <si>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</si>
  <si>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</si>
  <si>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</si>
  <si>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</si>
  <si>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</si>
  <si>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</si>
  <si>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</si>
  <si>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</si>
  <si>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</si>
  <si>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</si>
  <si>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</si>
  <si>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</si>
  <si>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</si>
  <si>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</si>
  <si>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</si>
  <si>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</si>
  <si>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</si>
  <si>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</si>
  <si>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</si>
  <si>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</si>
  <si>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</si>
  <si>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</si>
  <si>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</si>
  <si>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</si>
  <si>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</si>
  <si>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</si>
  <si>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</si>
  <si>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</si>
  <si>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</si>
  <si>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</si>
  <si>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</si>
  <si>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</si>
  <si>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</si>
  <si>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</si>
  <si>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</si>
  <si>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</si>
  <si>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</si>
  <si>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</si>
  <si>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</si>
  <si>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</si>
  <si>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</si>
  <si>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</si>
  <si>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</si>
  <si>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</si>
  <si>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</si>
  <si>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</si>
  <si>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</si>
  <si>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</si>
  <si>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</si>
  <si>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</si>
  <si>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</si>
  <si>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</si>
  <si>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</si>
  <si>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</si>
  <si>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</si>
  <si>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</si>
  <si>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</si>
  <si>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</si>
  <si>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</si>
  <si>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</si>
  <si>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</si>
  <si>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</si>
  <si>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</si>
  <si>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</si>
  <si>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</si>
  <si>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</si>
  <si>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</si>
  <si>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</si>
  <si>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</si>
  <si>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</si>
  <si>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</si>
  <si>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</si>
  <si>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</si>
  <si>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</si>
  <si>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</si>
  <si>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</si>
  <si>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</si>
  <si>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</si>
  <si>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</si>
  <si>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</si>
  <si>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</si>
  <si>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</si>
  <si>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</si>
  <si>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</si>
  <si>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</si>
  <si>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</si>
  <si>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</si>
  <si>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</si>
  <si>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</si>
  <si>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</si>
  <si>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</si>
  <si>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</si>
  <si>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</si>
  <si>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</si>
  <si>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</si>
  <si>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</si>
  <si>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</si>
  <si>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</si>
  <si>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</si>
  <si>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</si>
  <si>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</si>
  <si>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</si>
  <si>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</si>
  <si>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</si>
  <si>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</si>
  <si>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</si>
  <si>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</si>
  <si>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</si>
  <si>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</si>
  <si>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</si>
  <si>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</si>
  <si>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</si>
  <si>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</si>
  <si>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</si>
  <si>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</si>
  <si>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</si>
  <si>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</si>
  <si>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</si>
  <si>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</si>
  <si>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</si>
  <si>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</si>
  <si>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</si>
  <si>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</si>
  <si>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</si>
  <si>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</si>
  <si>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</si>
  <si>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</si>
  <si>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</si>
  <si>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</si>
  <si>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</si>
  <si>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</si>
  <si>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</si>
  <si>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</si>
  <si>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</si>
  <si>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</si>
  <si>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</si>
  <si>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</si>
  <si>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</si>
  <si>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</si>
  <si>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</si>
  <si>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</si>
  <si>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</si>
  <si>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</si>
  <si>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</si>
  <si>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</si>
  <si>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</si>
  <si>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</si>
  <si>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</si>
  <si>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</si>
  <si>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</si>
  <si>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</si>
  <si>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</si>
  <si>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</si>
  <si>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</si>
  <si>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</si>
  <si>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</si>
  <si>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</si>
  <si>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</si>
  <si>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</si>
  <si>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</si>
  <si>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</si>
  <si>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</si>
  <si>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</si>
  <si>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</si>
  <si>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</si>
  <si>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</si>
  <si>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</si>
  <si>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</si>
  <si>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</si>
  <si>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</si>
  <si>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</si>
  <si>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</si>
  <si>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</si>
  <si>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</si>
  <si>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</si>
  <si>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</si>
  <si>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</si>
  <si>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</si>
  <si>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</si>
  <si>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</si>
  <si>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</si>
  <si>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</si>
  <si>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</si>
  <si>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</si>
  <si>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</si>
  <si>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</si>
  <si>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</si>
  <si>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</si>
  <si>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</si>
  <si>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</si>
  <si>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</si>
  <si>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</si>
  <si>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</si>
  <si>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</si>
  <si>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</si>
  <si>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</si>
  <si>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</si>
  <si>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</si>
  <si>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</si>
  <si>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</si>
  <si>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</si>
  <si>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</si>
  <si>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</si>
  <si>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</si>
  <si>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</si>
  <si>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</si>
  <si>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</si>
  <si>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</si>
  <si>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</si>
  <si>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</si>
  <si>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</si>
  <si>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</si>
  <si>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</si>
  <si>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</si>
  <si>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</si>
  <si>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</si>
  <si>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</si>
  <si>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</si>
  <si>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</si>
  <si>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</si>
  <si>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</si>
  <si>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</si>
  <si>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</si>
  <si>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</si>
  <si>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</si>
  <si>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</si>
  <si>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</si>
  <si>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</si>
  <si>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</si>
  <si>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</si>
  <si>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</si>
  <si>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</si>
  <si>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</si>
  <si>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</si>
  <si>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</si>
  <si>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</si>
  <si>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</si>
  <si>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</si>
  <si>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</si>
  <si>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</si>
  <si>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</si>
  <si>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</si>
  <si>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</si>
  <si>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</si>
  <si>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</si>
  <si>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</si>
  <si>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</si>
  <si>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</si>
  <si>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</si>
  <si>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</si>
  <si>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</si>
  <si>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</si>
  <si>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</si>
  <si>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</si>
  <si>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</si>
  <si>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</si>
  <si>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</si>
  <si>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</si>
  <si>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</si>
  <si>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</si>
  <si>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</si>
  <si>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</si>
  <si>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</si>
  <si>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</si>
  <si>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</si>
  <si>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</si>
  <si>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</si>
  <si>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</si>
  <si>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</si>
  <si>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</si>
  <si>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</si>
  <si>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</si>
  <si>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</si>
  <si>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</si>
  <si>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</si>
  <si>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</si>
  <si>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</si>
  <si>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</si>
  <si>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</si>
  <si>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</si>
  <si>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</si>
  <si>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</si>
  <si>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</si>
  <si>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</si>
  <si>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</si>
  <si>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</si>
  <si>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</si>
  <si>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</si>
  <si>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</si>
  <si>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</si>
  <si>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</si>
  <si>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</si>
  <si>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</si>
  <si>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</si>
  <si>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</si>
  <si>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</si>
  <si>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</si>
  <si>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</si>
  <si>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</si>
  <si>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</si>
  <si>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</si>
  <si>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</si>
  <si>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</si>
  <si>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</si>
  <si>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</si>
  <si>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</si>
  <si>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</si>
  <si>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</si>
  <si>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</si>
  <si>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</si>
  <si>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</si>
  <si>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</si>
  <si>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</si>
  <si>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</si>
  <si>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</si>
  <si>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</si>
  <si>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</si>
  <si>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</si>
  <si>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</si>
  <si>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</si>
  <si>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</si>
  <si>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</si>
  <si>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</si>
  <si>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</si>
  <si>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</si>
  <si>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</si>
  <si>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</si>
  <si>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</si>
  <si>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</si>
  <si>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</si>
  <si>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</si>
  <si>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</si>
  <si>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</si>
  <si>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</si>
  <si>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</si>
  <si>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</si>
  <si>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</si>
  <si>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</si>
  <si>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</si>
  <si>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</si>
  <si>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</si>
  <si>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</si>
  <si>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</si>
  <si>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</si>
  <si>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</si>
  <si>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</si>
  <si>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</si>
  <si>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</si>
  <si>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</si>
  <si>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</si>
  <si>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</si>
  <si>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</si>
  <si>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</si>
  <si>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</si>
  <si>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</si>
  <si>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</si>
  <si>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</si>
  <si>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</si>
  <si>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</si>
  <si>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</si>
  <si>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</si>
  <si>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</si>
  <si>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</si>
  <si>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</si>
  <si>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</si>
  <si>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</si>
  <si>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</si>
  <si>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</si>
  <si>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</si>
  <si>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</si>
  <si>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</si>
  <si>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</si>
  <si>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</si>
  <si>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</si>
  <si>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</si>
  <si>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</si>
  <si>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</si>
  <si>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</si>
  <si>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</si>
  <si>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</si>
  <si>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</si>
  <si>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</si>
  <si>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</si>
  <si>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</si>
  <si>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</si>
  <si>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</si>
  <si>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</si>
  <si>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</si>
  <si>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</si>
  <si>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</si>
  <si>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</si>
  <si>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</si>
  <si>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</si>
  <si>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</si>
  <si>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</si>
  <si>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</si>
  <si>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</si>
  <si>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</si>
  <si>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</si>
  <si>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</si>
  <si>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</si>
  <si>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</si>
  <si>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</si>
  <si>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</si>
  <si>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</si>
  <si>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</si>
  <si>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</si>
  <si>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</si>
  <si>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</si>
  <si>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</si>
  <si>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</si>
  <si>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</si>
  <si>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</si>
  <si>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</si>
  <si>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</si>
  <si>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</si>
  <si>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</si>
  <si>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</si>
  <si>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</si>
  <si>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</si>
  <si>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</si>
  <si>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</si>
  <si>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</si>
  <si>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</si>
  <si>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</si>
  <si>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</si>
  <si>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</si>
  <si>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</si>
  <si>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</si>
  <si>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</si>
  <si>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</si>
  <si>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</si>
  <si>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</si>
  <si>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</si>
  <si>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</si>
  <si>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</si>
  <si>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</si>
  <si>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</si>
  <si>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</si>
  <si>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</si>
  <si>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</si>
  <si>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</si>
  <si>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</si>
  <si>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</si>
  <si>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</si>
  <si>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</si>
  <si>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</si>
  <si>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</si>
  <si>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</si>
  <si>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</si>
  <si>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</si>
  <si>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</si>
  <si>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</si>
  <si>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</si>
  <si>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</si>
  <si>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</si>
  <si>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</si>
  <si>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</si>
  <si>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</si>
  <si>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</si>
  <si>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</si>
  <si>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</si>
  <si>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</si>
  <si>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</si>
  <si>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</si>
  <si>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</si>
  <si>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</si>
  <si>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</si>
  <si>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</si>
  <si>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</si>
  <si>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</si>
  <si>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</si>
  <si>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</si>
  <si>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</si>
  <si>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</si>
  <si>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</si>
  <si>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</si>
  <si>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</si>
  <si>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</si>
  <si>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</si>
  <si>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</si>
  <si>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</si>
  <si>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</si>
  <si>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</si>
  <si>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</si>
  <si>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</si>
  <si>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</si>
  <si>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</si>
  <si>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</si>
  <si>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</si>
  <si>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</si>
  <si>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</si>
  <si>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</si>
  <si>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</si>
  <si>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</si>
  <si>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</si>
  <si>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</si>
  <si>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</si>
  <si>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</si>
  <si>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</si>
  <si>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</si>
  <si>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</si>
  <si>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</si>
  <si>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</si>
  <si>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</si>
  <si>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</si>
  <si>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</si>
  <si>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</si>
  <si>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</si>
  <si>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</si>
  <si>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</si>
  <si>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</si>
  <si>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</si>
  <si>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</si>
  <si>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</si>
  <si>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</si>
  <si>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</si>
  <si>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</si>
  <si>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</si>
  <si>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</si>
  <si>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</si>
  <si>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</si>
  <si>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</si>
  <si>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</si>
  <si>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</si>
  <si>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</si>
  <si>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</si>
  <si>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</si>
  <si>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</si>
  <si>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</si>
  <si>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</si>
  <si>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</si>
  <si>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</si>
  <si>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</si>
  <si>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</si>
  <si>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</si>
  <si>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</si>
  <si>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</si>
  <si>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</si>
  <si>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</si>
  <si>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</si>
  <si>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</si>
  <si>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</si>
  <si>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</si>
  <si>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</si>
  <si>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</si>
  <si>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</si>
  <si>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</si>
  <si>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</si>
  <si>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</si>
  <si>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</si>
  <si>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</si>
  <si>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</si>
  <si>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</si>
  <si>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</si>
  <si>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</si>
  <si>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</si>
  <si>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</si>
  <si>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</si>
  <si>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</si>
  <si>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</si>
  <si>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</si>
  <si>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</si>
  <si>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</si>
  <si>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</si>
  <si>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</si>
  <si>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</si>
  <si>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</si>
  <si>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</si>
  <si>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</si>
  <si>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</si>
  <si>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</si>
  <si>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</si>
  <si>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</si>
  <si>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</si>
  <si>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</si>
  <si>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</si>
  <si>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</si>
  <si>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</si>
  <si>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</si>
  <si>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</si>
  <si>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</si>
  <si>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</si>
  <si>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</si>
  <si>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</si>
  <si>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</si>
  <si>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</si>
  <si>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</si>
  <si>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</si>
  <si>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</si>
  <si>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</si>
  <si>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</si>
  <si>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</si>
  <si>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</si>
  <si>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</si>
  <si>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</si>
  <si>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</si>
  <si>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</si>
  <si>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</si>
  <si>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</si>
  <si>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</si>
  <si>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</si>
  <si>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</si>
  <si>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</si>
  <si>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</si>
  <si>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</si>
  <si>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</si>
  <si>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</si>
  <si>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</si>
  <si>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</si>
  <si>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</si>
  <si>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</si>
  <si>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</si>
  <si>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</si>
  <si>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</si>
  <si>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</si>
  <si>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</si>
  <si>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</si>
  <si>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</si>
  <si>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</si>
  <si>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</si>
  <si>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</si>
  <si>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</si>
  <si>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</si>
  <si>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</si>
  <si>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</si>
  <si>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</si>
  <si>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</si>
  <si>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</si>
  <si>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</si>
  <si>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</si>
  <si>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</si>
  <si>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</si>
  <si>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</si>
  <si>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</si>
  <si>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</si>
  <si>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</si>
  <si>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</si>
  <si>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</si>
  <si>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</si>
  <si>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</si>
  <si>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</si>
  <si>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</si>
  <si>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</si>
  <si>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</si>
  <si>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</si>
  <si>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</si>
  <si>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</si>
  <si>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</si>
  <si>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</si>
  <si>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</si>
  <si>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</si>
  <si>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</si>
  <si>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</si>
  <si>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</si>
  <si>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</si>
  <si>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</si>
  <si>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</si>
  <si>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</si>
  <si>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</si>
  <si>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</si>
  <si>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</si>
  <si>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</si>
  <si>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</si>
  <si>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</si>
  <si>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</si>
  <si>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</si>
  <si>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</si>
  <si>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</si>
  <si>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</si>
  <si>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</si>
  <si>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</si>
  <si>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</si>
  <si>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</si>
  <si>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</si>
  <si>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</si>
  <si>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</si>
  <si>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</si>
  <si>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</si>
  <si>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</si>
  <si>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</si>
  <si>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</si>
  <si>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</si>
  <si>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</si>
  <si>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</si>
  <si>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</si>
  <si>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</si>
  <si>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</si>
  <si>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</si>
  <si>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</si>
  <si>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</si>
  <si>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</si>
  <si>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</si>
  <si>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</si>
  <si>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</si>
  <si>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</si>
  <si>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</si>
  <si>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</si>
  <si>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</si>
  <si>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</si>
  <si>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</si>
  <si>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</si>
  <si>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</si>
  <si>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</si>
  <si>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</si>
  <si>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</si>
  <si>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</si>
  <si>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</si>
  <si>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</si>
  <si>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</si>
  <si>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</si>
  <si>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</si>
  <si>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</si>
  <si>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</si>
  <si>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</si>
  <si>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</si>
  <si>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</si>
  <si>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</si>
  <si>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</si>
  <si>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</si>
  <si>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</si>
  <si>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</si>
  <si>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</si>
  <si>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</si>
  <si>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</si>
  <si>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</si>
  <si>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</si>
  <si>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</si>
  <si>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</si>
  <si>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</si>
  <si>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</si>
  <si>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</si>
  <si>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</si>
  <si>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</si>
  <si>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</si>
  <si>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</si>
  <si>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</si>
  <si>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</si>
  <si>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</si>
  <si>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</si>
  <si>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</si>
  <si>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</si>
  <si>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</si>
  <si>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</si>
  <si>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</si>
  <si>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</si>
  <si>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</si>
  <si>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</si>
  <si>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</si>
  <si>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</si>
  <si>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</si>
  <si>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</si>
  <si>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</si>
  <si>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</si>
  <si>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</si>
  <si>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</si>
  <si>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</si>
  <si>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</si>
  <si>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</si>
  <si>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</si>
  <si>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</si>
  <si>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</si>
  <si>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</si>
  <si>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</si>
  <si>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</si>
  <si>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</si>
  <si>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</si>
  <si>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</si>
  <si>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</si>
  <si>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</si>
  <si>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</si>
  <si>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</si>
  <si>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</si>
  <si>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</si>
  <si>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</si>
  <si>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</si>
  <si>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</si>
  <si>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</si>
  <si>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</si>
  <si>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</si>
  <si>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</si>
  <si>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</si>
  <si>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</si>
  <si>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</si>
  <si>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</si>
  <si>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</si>
  <si>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</si>
  <si>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</si>
  <si>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</si>
  <si>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</si>
  <si>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</si>
  <si>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</si>
  <si>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</si>
  <si>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</si>
  <si>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</si>
  <si>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</si>
  <si>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</si>
  <si>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</si>
  <si>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</si>
  <si>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</si>
  <si>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</si>
  <si>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</si>
  <si>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</si>
  <si>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</si>
  <si>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</si>
  <si>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</si>
  <si>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</si>
  <si>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</si>
  <si>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</si>
  <si>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</si>
  <si>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</si>
  <si>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</si>
  <si>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</si>
  <si>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</si>
  <si>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</si>
  <si>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</si>
  <si>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</si>
  <si>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</si>
  <si>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</si>
  <si>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</si>
  <si>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</si>
  <si>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</si>
  <si>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</si>
  <si>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</si>
  <si>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</si>
  <si>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</si>
  <si>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</si>
  <si>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</si>
  <si>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</si>
  <si>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</si>
  <si>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</si>
  <si>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</si>
  <si>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</si>
  <si>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</si>
  <si>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</si>
  <si>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</si>
  <si>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</si>
  <si>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</si>
  <si>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</si>
  <si>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</si>
  <si>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</si>
  <si>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</si>
  <si>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</si>
  <si>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</si>
  <si>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</si>
  <si>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</si>
  <si>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</si>
  <si>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</si>
  <si>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</si>
  <si>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</si>
  <si>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</si>
  <si>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</si>
  <si>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</si>
  <si>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</si>
  <si>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</si>
  <si>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</si>
  <si>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</si>
  <si>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</si>
  <si>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</si>
  <si>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</si>
  <si>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</si>
  <si>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</si>
  <si>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</si>
  <si>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</si>
  <si>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</si>
  <si>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</si>
  <si>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</si>
  <si>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</si>
  <si>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</si>
  <si>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</si>
  <si>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</si>
  <si>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</si>
  <si>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</si>
  <si>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</si>
  <si>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</si>
  <si>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</si>
  <si>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</si>
  <si>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</si>
  <si>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</si>
  <si>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</si>
  <si>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</si>
  <si>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</si>
  <si>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</si>
  <si>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</si>
  <si>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</si>
  <si>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</si>
  <si>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</si>
  <si>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</si>
  <si>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</si>
  <si>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</si>
  <si>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</si>
  <si>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</si>
  <si>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</si>
  <si>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</si>
  <si>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</si>
  <si>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</si>
  <si>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</si>
  <si>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</si>
  <si>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</si>
  <si>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</si>
  <si>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</si>
  <si>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</si>
  <si>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</si>
  <si>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</si>
  <si>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</si>
  <si>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</si>
  <si>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</si>
  <si>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</si>
  <si>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</si>
  <si>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</si>
  <si>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</si>
  <si>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</si>
  <si>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</si>
  <si>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</si>
  <si>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</si>
  <si>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</si>
  <si>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</si>
  <si>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</si>
  <si>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</si>
  <si>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</si>
  <si>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</si>
  <si>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</si>
  <si>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</si>
  <si>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</si>
  <si>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</si>
  <si>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</si>
  <si>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</si>
  <si>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</si>
  <si>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</si>
  <si>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</si>
  <si>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</si>
  <si>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</si>
  <si>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</si>
  <si>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</si>
  <si>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</si>
  <si>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</si>
  <si>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</si>
  <si>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</si>
  <si>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</si>
  <si>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</si>
  <si>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</si>
  <si>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</si>
  <si>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</si>
  <si>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</si>
  <si>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</si>
  <si>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</si>
  <si>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</si>
  <si>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</si>
  <si>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</si>
  <si>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</si>
  <si>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</si>
  <si>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</si>
  <si>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</si>
  <si>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</si>
  <si>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</si>
  <si>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</si>
  <si>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</si>
  <si>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</si>
  <si>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</si>
  <si>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</si>
  <si>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</si>
  <si>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</si>
  <si>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</si>
  <si>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</si>
  <si>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</si>
  <si>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</si>
  <si>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</si>
  <si>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</si>
  <si>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</si>
  <si>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</si>
  <si>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</si>
  <si>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</si>
  <si>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</si>
  <si>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</si>
  <si>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</si>
  <si>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</si>
  <si>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</si>
  <si>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</si>
  <si>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</si>
  <si>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</si>
  <si>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</si>
  <si>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</si>
  <si>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</si>
  <si>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</si>
  <si>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</si>
  <si>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</si>
  <si>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</si>
  <si>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</si>
  <si>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</si>
  <si>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</si>
  <si>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</si>
  <si>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</si>
  <si>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</si>
  <si>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</si>
  <si>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</si>
  <si>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</si>
  <si>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</si>
  <si>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</si>
  <si>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</si>
  <si>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</si>
  <si>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</si>
  <si>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</si>
  <si>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</si>
  <si>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</si>
  <si>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</si>
  <si>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</si>
  <si>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</si>
  <si>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</si>
  <si>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</si>
  <si>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</si>
  <si>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</si>
  <si>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</si>
  <si>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</si>
  <si>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</si>
  <si>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</si>
  <si>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</si>
  <si>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</si>
  <si>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</si>
  <si>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</si>
  <si>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</si>
  <si>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</si>
  <si>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</si>
  <si>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</si>
  <si>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</si>
  <si>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</si>
  <si>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</si>
  <si>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</si>
  <si>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</si>
  <si>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</si>
  <si>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</si>
  <si>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</si>
  <si>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</si>
  <si>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</si>
  <si>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</si>
  <si>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</si>
  <si>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</si>
  <si>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</si>
  <si>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</si>
  <si>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</si>
  <si>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</si>
  <si>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</si>
  <si>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</si>
  <si>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</si>
  <si>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</si>
  <si>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</si>
  <si>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</si>
  <si>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</si>
  <si>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</si>
  <si>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</si>
  <si>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</si>
  <si>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</si>
  <si>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</si>
  <si>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</si>
  <si>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</si>
  <si>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</si>
  <si>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</si>
  <si>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</si>
  <si>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</si>
  <si>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</si>
  <si>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</si>
  <si>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</si>
  <si>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</si>
  <si>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</si>
  <si>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</si>
  <si>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</si>
  <si>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</si>
  <si>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</si>
  <si>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</si>
  <si>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</si>
  <si>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</si>
  <si>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</si>
  <si>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</si>
  <si>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</si>
  <si>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</si>
  <si>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</si>
  <si>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</si>
  <si>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</si>
  <si>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</si>
  <si>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</si>
  <si>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</si>
  <si>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</si>
  <si>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</si>
  <si>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</si>
  <si>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</si>
  <si>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</si>
  <si>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</si>
  <si>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</si>
  <si>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</si>
  <si>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</si>
  <si>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</si>
  <si>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</si>
  <si>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</si>
  <si>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</si>
  <si>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</si>
  <si>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</si>
  <si>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</si>
  <si>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</si>
  <si>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</si>
  <si>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</si>
  <si>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</si>
  <si>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</si>
  <si>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</si>
  <si>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</si>
  <si>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</si>
  <si>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</si>
  <si>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</si>
  <si>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</si>
  <si>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</si>
  <si>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</si>
  <si>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</si>
  <si>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</si>
  <si>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</si>
  <si>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</si>
  <si>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</si>
  <si>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</si>
  <si>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</si>
  <si>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</si>
  <si>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</si>
  <si>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</si>
  <si>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</si>
  <si>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</si>
  <si>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</si>
  <si>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</si>
  <si>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</si>
  <si>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</si>
  <si>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</si>
  <si>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</si>
  <si>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</si>
  <si>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</si>
  <si>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</si>
  <si>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</si>
  <si>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</si>
  <si>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</si>
  <si>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</si>
  <si>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</si>
  <si>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</si>
  <si>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</si>
  <si>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</si>
  <si>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</si>
  <si>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</si>
  <si>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</si>
  <si>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</si>
  <si>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</si>
  <si>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</si>
  <si>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</si>
  <si>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</si>
  <si>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</si>
  <si>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</si>
  <si>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</si>
  <si>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</si>
  <si>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</si>
  <si>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</si>
  <si>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</si>
  <si>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</si>
  <si>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</si>
  <si>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</si>
  <si>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</si>
  <si>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</si>
  <si>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</si>
  <si>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</si>
  <si>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</si>
  <si>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</si>
  <si>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</si>
  <si>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</si>
  <si>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</si>
  <si>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</si>
  <si>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</si>
  <si>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</si>
  <si>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</si>
  <si>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</si>
  <si>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</si>
  <si>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</si>
  <si>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</si>
  <si>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</si>
  <si>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</si>
  <si>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</si>
  <si>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</si>
  <si>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</si>
  <si>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</si>
  <si>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</si>
  <si>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</si>
  <si>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</si>
  <si>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</si>
  <si>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</si>
  <si>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</si>
  <si>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</si>
  <si>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</si>
  <si>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</si>
  <si>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</si>
  <si>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</si>
  <si>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</si>
  <si>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</si>
  <si>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</si>
  <si>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</si>
  <si>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</si>
  <si>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</si>
  <si>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</si>
  <si>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</si>
  <si>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</si>
  <si>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</si>
  <si>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</si>
  <si>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</si>
  <si>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</si>
  <si>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</si>
  <si>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</si>
  <si>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</si>
  <si>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</si>
  <si>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</si>
  <si>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</si>
  <si>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</si>
  <si>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</si>
  <si>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</si>
  <si>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</si>
  <si>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</si>
  <si>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</si>
  <si>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</si>
  <si>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</si>
  <si>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</si>
  <si>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</si>
  <si>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</si>
  <si>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</si>
  <si>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</si>
  <si>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</si>
  <si>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</si>
  <si>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</si>
  <si>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</si>
  <si>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</si>
  <si>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</si>
  <si>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</si>
  <si>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</si>
  <si>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</si>
  <si>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</si>
  <si>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</si>
  <si>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</si>
  <si>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</si>
  <si>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</si>
  <si>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</si>
  <si>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</si>
  <si>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</si>
  <si>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</si>
  <si>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</si>
  <si>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</si>
  <si>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</si>
  <si>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</si>
  <si>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</si>
  <si>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</si>
  <si>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</si>
  <si>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</si>
  <si>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</si>
  <si>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</si>
  <si>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</si>
  <si>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</si>
  <si>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</si>
  <si>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</si>
  <si>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</si>
  <si>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</si>
  <si>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</si>
  <si>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</si>
  <si>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</si>
  <si>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</si>
  <si>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</si>
  <si>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</si>
  <si>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</si>
  <si>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</si>
  <si>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</si>
  <si>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</si>
  <si>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</si>
  <si>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</si>
  <si>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</si>
  <si>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</si>
  <si>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</si>
  <si>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</si>
  <si>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</si>
  <si>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</si>
  <si>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</si>
  <si>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</si>
  <si>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</si>
  <si>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</si>
  <si>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</si>
  <si>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</si>
  <si>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</si>
  <si>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</si>
  <si>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</si>
  <si>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</si>
  <si>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</si>
  <si>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</si>
  <si>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</si>
  <si>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</si>
  <si>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</si>
  <si>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</si>
  <si>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</si>
  <si>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</si>
  <si>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</si>
  <si>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</si>
  <si>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</si>
  <si>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</si>
  <si>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</si>
  <si>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</si>
  <si>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</si>
  <si>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</si>
  <si>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</si>
  <si>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</si>
  <si>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</si>
  <si>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</si>
  <si>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</si>
  <si>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</si>
  <si>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</si>
  <si>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</si>
  <si>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</si>
  <si>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</si>
  <si>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</si>
  <si>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</si>
  <si>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</si>
  <si>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</si>
  <si>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</si>
  <si>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</si>
  <si>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</si>
  <si>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</si>
  <si>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</si>
  <si>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</si>
  <si>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</si>
  <si>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</si>
  <si>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</si>
  <si>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</si>
  <si>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</si>
  <si>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</si>
  <si>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</si>
  <si>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</si>
  <si>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</si>
  <si>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</si>
  <si>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</si>
  <si>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</si>
  <si>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</si>
  <si>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</si>
  <si>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</si>
  <si>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</si>
  <si>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</si>
  <si>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</si>
  <si>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</si>
  <si>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</si>
  <si>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</si>
  <si>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</si>
  <si>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</si>
  <si>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</si>
  <si>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</si>
  <si>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</si>
  <si>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</si>
  <si>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</si>
  <si>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</si>
  <si>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</si>
  <si>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</si>
  <si>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</si>
  <si>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</si>
  <si>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</si>
  <si>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</si>
  <si>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</si>
  <si>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</si>
  <si>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</si>
  <si>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</si>
  <si>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</si>
  <si>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</si>
  <si>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</si>
  <si>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</si>
  <si>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</si>
  <si>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</si>
  <si>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</si>
  <si>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</si>
  <si>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</si>
  <si>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</si>
  <si>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</si>
  <si>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</si>
  <si>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</si>
  <si>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</si>
  <si>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</si>
  <si>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</si>
  <si>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</si>
  <si>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</si>
  <si>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</si>
  <si>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</si>
  <si>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</si>
  <si>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</si>
  <si>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</si>
  <si>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</si>
  <si>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</si>
  <si>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</si>
  <si>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</si>
  <si>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</si>
  <si>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</si>
  <si>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</si>
  <si>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</si>
  <si>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</si>
  <si>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</si>
  <si>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</si>
  <si>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</si>
  <si>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</si>
  <si>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</si>
  <si>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</si>
  <si>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</si>
  <si>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</si>
  <si>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</si>
  <si>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</si>
  <si>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</si>
  <si>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</si>
  <si>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</si>
  <si>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</si>
  <si>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</si>
  <si>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</si>
  <si>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</si>
  <si>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</si>
  <si>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</si>
  <si>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</si>
  <si>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</si>
  <si>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</si>
  <si>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</si>
  <si>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</si>
  <si>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</si>
  <si>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</si>
  <si>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</si>
  <si>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</si>
  <si>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</si>
  <si>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</si>
  <si>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</si>
  <si>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</si>
  <si>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</si>
  <si>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</si>
  <si>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</si>
  <si>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</si>
  <si>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</si>
  <si>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</si>
  <si>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</si>
  <si>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</si>
  <si>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</si>
  <si>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</si>
  <si>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</si>
  <si>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</si>
  <si>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</si>
  <si>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</si>
  <si>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</si>
  <si>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</si>
  <si>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</si>
  <si>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</si>
  <si>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</si>
  <si>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</si>
  <si>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</si>
  <si>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</si>
  <si>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</si>
  <si>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</si>
  <si>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</si>
  <si>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</si>
  <si>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</si>
  <si>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</si>
  <si>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</si>
  <si>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</si>
  <si>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</si>
  <si>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</si>
  <si>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</si>
  <si>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</si>
  <si>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</si>
  <si>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</si>
  <si>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</si>
  <si>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</si>
  <si>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</si>
  <si>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</si>
  <si>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</si>
  <si>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</si>
  <si>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</si>
  <si>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</si>
  <si>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</si>
  <si>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</si>
  <si>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</si>
  <si>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</si>
  <si>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</si>
  <si>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</si>
  <si>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</si>
  <si>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</si>
  <si>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</si>
  <si>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</si>
  <si>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</si>
  <si>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</si>
  <si>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</si>
  <si>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</si>
  <si>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</si>
  <si>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</si>
  <si>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</si>
  <si>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</si>
  <si>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</si>
  <si>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</si>
  <si>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</si>
  <si>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</si>
  <si>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</si>
  <si>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</si>
  <si>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</si>
  <si>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</si>
  <si>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</si>
  <si>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</si>
  <si>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</si>
  <si>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</si>
  <si>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</si>
  <si>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</si>
  <si>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</si>
  <si>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</si>
  <si>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</si>
  <si>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</si>
  <si>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</si>
  <si>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</si>
  <si>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</si>
  <si>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</si>
  <si>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</si>
  <si>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</si>
  <si>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</si>
  <si>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</si>
  <si>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</si>
  <si>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</si>
  <si>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</si>
  <si>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</si>
  <si>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</si>
  <si>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</si>
  <si>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</si>
  <si>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</si>
  <si>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</si>
  <si>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</si>
  <si>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</si>
  <si>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</si>
  <si>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</si>
  <si>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</si>
  <si>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</si>
  <si>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</si>
  <si>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</si>
  <si>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</si>
  <si>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</si>
  <si>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</si>
  <si>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</si>
  <si>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</si>
  <si>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</si>
  <si>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</si>
  <si>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</si>
  <si>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</si>
  <si>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</si>
  <si>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</si>
  <si>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</si>
  <si>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</si>
  <si>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</si>
  <si>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</si>
  <si>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</si>
  <si>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</si>
  <si>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</si>
  <si>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</si>
  <si>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</si>
  <si>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</si>
  <si>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</si>
  <si>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</si>
  <si>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</si>
  <si>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</si>
  <si>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</si>
  <si>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</si>
  <si>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</si>
  <si>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</si>
  <si>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</si>
  <si>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</si>
  <si>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</si>
  <si>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</si>
  <si>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</si>
  <si>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</si>
  <si>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</si>
  <si>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</si>
  <si>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</si>
  <si>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</si>
  <si>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</si>
  <si>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</si>
  <si>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</si>
  <si>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</si>
  <si>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</si>
  <si>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</si>
  <si>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</si>
  <si>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</si>
  <si>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</si>
  <si>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</si>
  <si>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</si>
  <si>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</si>
  <si>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</si>
  <si>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</si>
  <si>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</si>
  <si>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</si>
  <si>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</si>
  <si>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</si>
  <si>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</si>
  <si>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</si>
  <si>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</si>
  <si>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</si>
  <si>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</si>
  <si>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</si>
  <si>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</si>
  <si>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</si>
  <si>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</si>
  <si>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</si>
  <si>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</si>
  <si>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</si>
  <si>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</si>
  <si>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</si>
  <si>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</si>
  <si>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</si>
  <si>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</si>
  <si>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</si>
  <si>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</si>
  <si>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</si>
  <si>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</si>
  <si>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</si>
  <si>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</si>
  <si>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</si>
  <si>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</si>
  <si>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</si>
  <si>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</si>
  <si>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</si>
  <si>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</si>
  <si>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</si>
  <si>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</si>
  <si>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</si>
  <si>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</si>
  <si>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</si>
  <si>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</si>
  <si>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</si>
  <si>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</si>
  <si>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</si>
  <si>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</si>
  <si>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</si>
  <si>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</si>
  <si>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</si>
  <si>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</si>
  <si>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</si>
  <si>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</si>
  <si>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</si>
  <si>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</si>
  <si>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</si>
  <si>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</si>
  <si>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</si>
  <si>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</si>
  <si>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</si>
  <si>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</si>
  <si>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</si>
  <si>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</si>
  <si>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</si>
  <si>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</si>
  <si>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</si>
  <si>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</si>
  <si>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</si>
  <si>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</si>
  <si>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</si>
  <si>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</si>
  <si>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</si>
  <si>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</si>
  <si>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</si>
  <si>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</si>
  <si>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</si>
  <si>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</si>
  <si>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</si>
  <si>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</si>
  <si>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</si>
  <si>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</si>
  <si>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</si>
  <si>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</si>
  <si>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</si>
  <si>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</si>
  <si>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</si>
  <si>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</si>
  <si>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</si>
  <si>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</si>
  <si>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</si>
  <si>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</si>
  <si>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</si>
  <si>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</si>
  <si>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</si>
  <si>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</si>
  <si>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</si>
  <si>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</si>
  <si>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</si>
  <si>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</si>
  <si>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</si>
  <si>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</si>
  <si>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</si>
  <si>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</si>
  <si>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</si>
  <si>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</si>
  <si>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</si>
  <si>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</si>
  <si>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</si>
  <si>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</si>
  <si>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</si>
  <si>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</si>
  <si>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</si>
  <si>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</si>
  <si>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</si>
  <si>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</si>
  <si>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</si>
  <si>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</si>
  <si>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</si>
  <si>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</si>
  <si>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</si>
  <si>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</si>
  <si>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</si>
  <si>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</si>
  <si>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</si>
  <si>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</si>
  <si>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</si>
  <si>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</si>
  <si>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</si>
  <si>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</si>
  <si>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</si>
  <si>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</si>
  <si>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</si>
  <si>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</si>
  <si>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</si>
  <si>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</si>
  <si>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</si>
  <si>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</si>
  <si>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</si>
  <si>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</si>
  <si>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</si>
  <si>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</si>
  <si>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</si>
  <si>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</si>
  <si>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</si>
  <si>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</si>
  <si>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</si>
  <si>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</si>
  <si>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</si>
  <si>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</si>
  <si>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</si>
  <si>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</si>
  <si>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</si>
  <si>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</si>
  <si>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</si>
  <si>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</si>
  <si>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</si>
  <si>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</si>
  <si>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</si>
  <si>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</si>
  <si>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</si>
  <si>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</si>
  <si>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</si>
  <si>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</si>
  <si>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</si>
  <si>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</si>
  <si>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</si>
  <si>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</si>
  <si>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</si>
  <si>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</si>
  <si>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</si>
  <si>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</si>
  <si>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</si>
  <si>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</si>
  <si>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</si>
  <si>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</si>
  <si>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</si>
  <si>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</si>
  <si>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</si>
  <si>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</si>
  <si>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</si>
  <si>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</si>
  <si>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</si>
  <si>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</si>
  <si>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</si>
  <si>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</si>
  <si>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</si>
  <si>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</si>
  <si>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</si>
  <si>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</si>
  <si>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</si>
  <si>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</si>
  <si>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</si>
  <si>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</si>
  <si>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</si>
  <si>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</si>
  <si>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</si>
  <si>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</si>
  <si>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</si>
  <si>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</si>
  <si>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</si>
  <si>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</si>
  <si>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</si>
  <si>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</si>
  <si>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</si>
  <si>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</si>
  <si>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</si>
  <si>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</si>
  <si>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</si>
  <si>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</si>
  <si>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</si>
  <si>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</si>
  <si>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</si>
  <si>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</si>
  <si>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</si>
  <si>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</si>
  <si>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</si>
  <si>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</si>
  <si>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</si>
  <si>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</si>
  <si>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</si>
  <si>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</si>
  <si>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</si>
  <si>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</si>
  <si>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</si>
  <si>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</si>
  <si>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</si>
  <si>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</si>
  <si>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</si>
  <si>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</si>
  <si>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</si>
  <si>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</si>
  <si>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</si>
  <si>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</si>
  <si>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</si>
  <si>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</si>
  <si>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</si>
  <si>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</si>
  <si>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</si>
  <si>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</si>
  <si>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</si>
  <si>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</si>
  <si>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</si>
  <si>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</si>
  <si>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</si>
  <si>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</si>
  <si>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</si>
  <si>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</si>
  <si>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</si>
  <si>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</si>
  <si>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</si>
  <si>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</si>
  <si>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</si>
  <si>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</si>
  <si>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</si>
  <si>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</si>
  <si>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</si>
  <si>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</si>
  <si>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</si>
  <si>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</si>
  <si>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</si>
  <si>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</si>
  <si>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</si>
  <si>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</si>
  <si>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</si>
  <si>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</si>
  <si>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</si>
  <si>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</si>
  <si>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</si>
  <si>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</si>
  <si>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</si>
  <si>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</si>
  <si>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</si>
  <si>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</si>
  <si>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</si>
  <si>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</si>
  <si>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</si>
  <si>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</si>
  <si>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</si>
  <si>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</si>
  <si>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</si>
  <si>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</si>
  <si>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</si>
  <si>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</si>
  <si>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</si>
  <si>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</si>
  <si>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</si>
  <si>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</si>
  <si>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</si>
  <si>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</si>
  <si>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</si>
  <si>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</si>
  <si>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</si>
  <si>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</si>
  <si>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</si>
  <si>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</si>
  <si>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</si>
  <si>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</si>
  <si>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</si>
  <si>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</si>
  <si>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</si>
  <si>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</si>
  <si>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</si>
  <si>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</si>
  <si>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</si>
  <si>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</si>
  <si>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</si>
  <si>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</si>
  <si>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</si>
  <si>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</si>
  <si>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</si>
  <si>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</si>
  <si>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</si>
  <si>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</si>
  <si>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</si>
  <si>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</si>
  <si>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</si>
  <si>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</si>
  <si>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</si>
  <si>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</si>
  <si>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</si>
  <si>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</si>
  <si>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</si>
  <si>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</si>
  <si>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</si>
  <si>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</si>
  <si>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</si>
  <si>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</si>
  <si>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</si>
  <si>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</si>
  <si>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</si>
  <si>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</si>
  <si>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</si>
  <si>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</si>
  <si>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</si>
  <si>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</si>
  <si>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</si>
  <si>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</si>
  <si>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</si>
  <si>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</si>
  <si>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</si>
  <si>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</si>
  <si>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</si>
  <si>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</si>
  <si>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</si>
  <si>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</si>
  <si>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</si>
  <si>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</si>
  <si>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</si>
  <si>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</si>
  <si>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</si>
  <si>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</si>
  <si>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</si>
  <si>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</si>
  <si>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</si>
  <si>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</si>
  <si>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</si>
  <si>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</si>
  <si>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</si>
  <si>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</si>
  <si>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</si>
  <si>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</si>
  <si>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</si>
  <si>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</si>
  <si>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</si>
  <si>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</si>
  <si>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</si>
  <si>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</si>
  <si>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</si>
  <si>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</si>
  <si>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</si>
  <si>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</si>
  <si>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</si>
  <si>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</si>
  <si>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</si>
  <si>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</si>
  <si>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</si>
  <si>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</si>
  <si>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</si>
  <si>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</si>
  <si>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</si>
  <si>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</si>
  <si>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</si>
  <si>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</si>
  <si>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</si>
  <si>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</si>
  <si>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</si>
  <si>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</si>
  <si>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</si>
  <si>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</si>
  <si>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</si>
  <si>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</si>
  <si>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</si>
  <si>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</si>
  <si>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</si>
  <si>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</si>
  <si>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</si>
  <si>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</si>
  <si>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</si>
  <si>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</si>
  <si>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</si>
  <si>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</si>
  <si>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</si>
  <si>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</si>
  <si>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</si>
  <si>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</si>
  <si>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</si>
  <si>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</si>
  <si>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</si>
  <si>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</si>
  <si>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</si>
  <si>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</si>
  <si>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</si>
  <si>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</si>
  <si>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</si>
  <si>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</si>
  <si>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</si>
  <si>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</si>
  <si>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</si>
  <si>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</si>
  <si>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</si>
  <si>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</si>
  <si>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</si>
  <si>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</si>
  <si>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</si>
  <si>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</si>
  <si>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</si>
  <si>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</si>
  <si>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</si>
  <si>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</si>
  <si>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</si>
  <si>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</si>
  <si>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</si>
  <si>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</si>
  <si>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</si>
  <si>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</si>
  <si>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</si>
  <si>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</si>
  <si>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</si>
  <si>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</si>
  <si>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</si>
  <si>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</si>
  <si>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</si>
  <si>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</si>
  <si>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</si>
  <si>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</si>
  <si>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</si>
  <si>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</si>
  <si>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</si>
  <si>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</si>
  <si>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</si>
  <si>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</si>
  <si>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</si>
  <si>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</si>
  <si>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</si>
  <si>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</si>
  <si>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</si>
  <si>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</si>
  <si>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</si>
  <si>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</si>
  <si>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</si>
  <si>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</si>
  <si>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</si>
  <si>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</si>
  <si>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</si>
  <si>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</si>
  <si>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</si>
  <si>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</si>
  <si>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</si>
  <si>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</si>
  <si>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</si>
  <si>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</si>
  <si>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</si>
  <si>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</si>
  <si>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</si>
  <si>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</si>
  <si>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</si>
  <si>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</si>
  <si>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</si>
  <si>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</si>
  <si>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</si>
  <si>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</si>
  <si>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</si>
  <si>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</si>
  <si>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</si>
  <si>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</si>
  <si>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</si>
  <si>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</si>
  <si>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</si>
  <si>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</si>
  <si>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</si>
  <si>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</si>
  <si>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</si>
  <si>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</si>
  <si>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</si>
  <si>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</si>
  <si>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</si>
  <si>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</si>
  <si>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</si>
  <si>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</si>
  <si>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</si>
  <si>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</si>
  <si>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</si>
  <si>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</si>
  <si>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</si>
  <si>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</si>
  <si>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</si>
  <si>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</si>
  <si>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</si>
  <si>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</si>
  <si>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</si>
  <si>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</si>
  <si>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</si>
  <si>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</si>
  <si>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</si>
  <si>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</si>
  <si>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</si>
  <si>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</si>
  <si>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</si>
  <si>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</si>
  <si>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</si>
  <si>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</si>
  <si>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</si>
  <si>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</si>
  <si>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</si>
  <si>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</si>
  <si>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</si>
  <si>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</si>
  <si>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</si>
  <si>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</si>
  <si>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</si>
  <si>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</si>
  <si>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</si>
  <si>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</si>
  <si>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</si>
  <si>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</si>
  <si>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</si>
  <si>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</si>
  <si>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</si>
  <si>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</si>
  <si>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</si>
  <si>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</si>
  <si>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</si>
  <si>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</si>
  <si>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</si>
  <si>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</si>
  <si>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</si>
  <si>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</si>
  <si>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</si>
  <si>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</si>
  <si>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</si>
  <si>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</si>
  <si>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</si>
  <si>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</si>
  <si>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</si>
  <si>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</si>
  <si>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</si>
  <si>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</si>
  <si>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</si>
  <si>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</si>
  <si>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</si>
  <si>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</si>
  <si>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</si>
  <si>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</si>
  <si>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</si>
  <si>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</si>
  <si>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</si>
  <si>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</si>
  <si>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</si>
  <si>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</si>
  <si>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</si>
  <si>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</si>
  <si>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</si>
  <si>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</si>
  <si>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</si>
  <si>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</si>
  <si>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</si>
  <si>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</si>
  <si>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</si>
  <si>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</si>
  <si>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</si>
  <si>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</si>
  <si>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</si>
  <si>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</si>
  <si>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</si>
  <si>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</si>
  <si>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</si>
  <si>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</si>
  <si>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</si>
  <si>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</si>
  <si>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</si>
  <si>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</si>
  <si>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</si>
  <si>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</si>
  <si>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</si>
  <si>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</si>
  <si>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</si>
  <si>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</si>
  <si>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</si>
  <si>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</si>
  <si>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</si>
  <si>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</si>
  <si>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</si>
  <si>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</si>
  <si>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</si>
  <si>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</si>
  <si>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</si>
  <si>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</si>
  <si>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</si>
  <si>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</si>
  <si>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</si>
  <si>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</si>
  <si>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</si>
  <si>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</si>
  <si>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</si>
  <si>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</si>
  <si>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</si>
  <si>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</si>
  <si>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</si>
  <si>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</si>
  <si>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</si>
  <si>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</si>
  <si>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</si>
  <si>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</si>
  <si>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</si>
  <si>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</si>
  <si>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</si>
  <si>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</si>
  <si>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</si>
  <si>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</si>
  <si>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</si>
  <si>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</si>
  <si>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</si>
  <si>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</si>
  <si>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</si>
  <si>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</si>
  <si>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</si>
  <si>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</si>
  <si>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</si>
  <si>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</si>
  <si>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</si>
  <si>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</si>
  <si>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</si>
  <si>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</si>
  <si>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</si>
  <si>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</si>
  <si>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</si>
  <si>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</si>
  <si>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</si>
  <si>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</si>
  <si>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</si>
  <si>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</si>
  <si>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</si>
  <si>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</si>
  <si>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</si>
  <si>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</si>
  <si>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</si>
  <si>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</si>
  <si>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</si>
  <si>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</si>
  <si>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</si>
  <si>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</si>
  <si>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</si>
  <si>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</si>
  <si>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</si>
  <si>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</si>
  <si>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</si>
  <si>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</si>
  <si>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</si>
  <si>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</si>
  <si>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</si>
  <si>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</si>
  <si>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</si>
  <si>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</si>
  <si>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</si>
  <si>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</si>
  <si>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</si>
  <si>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</si>
  <si>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</si>
  <si>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</si>
  <si>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</si>
  <si>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</si>
  <si>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</si>
  <si>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</si>
  <si>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</si>
  <si>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</si>
  <si>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</si>
  <si>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</si>
  <si>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</si>
  <si>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</si>
  <si>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</si>
  <si>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</si>
  <si>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</si>
  <si>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</si>
  <si>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</si>
  <si>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</si>
  <si>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</si>
  <si>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</si>
  <si>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</si>
  <si>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</si>
  <si>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</si>
  <si>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</si>
  <si>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</si>
  <si>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</si>
  <si>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</si>
  <si>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</si>
  <si>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</si>
  <si>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</si>
  <si>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</si>
  <si>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</si>
  <si>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</si>
  <si>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</si>
  <si>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</si>
  <si>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</si>
  <si>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</si>
  <si>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</si>
  <si>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</si>
  <si>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</si>
  <si>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</si>
  <si>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</si>
  <si>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</si>
  <si>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</si>
  <si>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</si>
  <si>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</si>
  <si>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</si>
  <si>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</si>
  <si>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</si>
  <si>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</si>
  <si>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</si>
  <si>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</si>
  <si>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</si>
  <si>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</si>
  <si>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</si>
  <si>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</si>
  <si>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</si>
  <si>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</si>
  <si>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</si>
  <si>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</si>
  <si>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</si>
  <si>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</si>
  <si>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</si>
  <si>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</si>
  <si>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</si>
  <si>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</si>
  <si>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</si>
  <si>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</si>
  <si>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</si>
  <si>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</si>
  <si>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</si>
  <si>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</si>
  <si>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</si>
  <si>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</si>
  <si>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</si>
  <si>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</si>
  <si>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</si>
  <si>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</si>
  <si>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</si>
  <si>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</si>
  <si>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</si>
  <si>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</si>
  <si>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</si>
  <si>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</si>
  <si>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</si>
  <si>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</si>
  <si>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</si>
  <si>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</si>
  <si>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</si>
  <si>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</si>
  <si>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</si>
  <si>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</si>
  <si>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</si>
  <si>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</si>
  <si>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</si>
  <si>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</si>
  <si>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</si>
  <si>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</si>
  <si>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</si>
  <si>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</si>
  <si>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</si>
  <si>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</si>
  <si>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</si>
  <si>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</si>
  <si>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</si>
  <si>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</si>
  <si>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</si>
  <si>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</si>
  <si>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</si>
  <si>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</si>
  <si>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</si>
  <si>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</si>
  <si>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</si>
  <si>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</si>
  <si>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</si>
  <si>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</si>
  <si>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</si>
  <si>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</si>
  <si>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</si>
  <si>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</si>
  <si>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</si>
  <si>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</si>
  <si>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</si>
  <si>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</si>
  <si>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</si>
  <si>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</si>
  <si>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</si>
  <si>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</si>
  <si>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</si>
  <si>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</si>
  <si>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</si>
  <si>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</si>
  <si>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</si>
  <si>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</si>
  <si>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</si>
  <si>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</si>
  <si>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</si>
  <si>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</si>
  <si>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</si>
  <si>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</si>
  <si>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</si>
  <si>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</si>
  <si>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</si>
  <si>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</si>
  <si>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</si>
  <si>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</si>
  <si>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</si>
  <si>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</si>
  <si>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</si>
  <si>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</si>
  <si>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</si>
  <si>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</si>
  <si>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</si>
  <si>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</si>
  <si>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</si>
  <si>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</si>
  <si>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</si>
  <si>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</si>
  <si>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</si>
  <si>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</si>
  <si>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</si>
  <si>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</si>
  <si>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</si>
  <si>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</si>
  <si>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</si>
  <si>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</si>
  <si>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</si>
  <si>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</si>
  <si>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</si>
  <si>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</si>
  <si>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</si>
  <si>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</si>
  <si>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</si>
  <si>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</si>
  <si>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</si>
  <si>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</si>
  <si>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</si>
  <si>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</si>
  <si>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</si>
  <si>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</si>
  <si>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</si>
  <si>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</si>
  <si>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</si>
  <si>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</si>
  <si>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</si>
  <si>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</si>
  <si>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</si>
  <si>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</si>
  <si>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</si>
  <si>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</si>
  <si>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</si>
  <si>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</si>
  <si>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</si>
  <si>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</si>
  <si>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</si>
  <si>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</si>
  <si>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</si>
  <si>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</si>
  <si>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</si>
  <si>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</si>
  <si>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</si>
  <si>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</si>
  <si>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</si>
  <si>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</si>
  <si>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</si>
  <si>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</si>
  <si>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</si>
  <si>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</si>
  <si>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</si>
  <si>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</si>
  <si>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</si>
  <si>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</si>
  <si>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</si>
  <si>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</si>
  <si>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</si>
  <si>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</si>
  <si>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</si>
  <si>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</si>
  <si>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</si>
  <si>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</si>
  <si>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</si>
  <si>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</si>
  <si>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</si>
  <si>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</si>
  <si>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</si>
  <si>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</si>
  <si>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</si>
  <si>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</si>
  <si>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</si>
  <si>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</si>
  <si>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</si>
  <si>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</si>
  <si>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</si>
  <si>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</si>
  <si>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</si>
  <si>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</si>
  <si>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</si>
  <si>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</si>
  <si>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</si>
  <si>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</si>
  <si>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</si>
  <si>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</si>
  <si>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</si>
  <si>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</si>
  <si>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</si>
  <si>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</si>
  <si>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</si>
  <si>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</si>
  <si>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</si>
  <si>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</si>
  <si>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</si>
  <si>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</si>
  <si>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</si>
  <si>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</si>
  <si>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</si>
  <si>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</si>
  <si>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</si>
  <si>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</si>
  <si>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</si>
  <si>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</si>
  <si>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</si>
  <si>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</si>
  <si>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</si>
  <si>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</si>
  <si>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</si>
  <si>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</si>
  <si>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</si>
  <si>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</si>
  <si>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</si>
  <si>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</si>
  <si>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</si>
  <si>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</si>
  <si>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</si>
  <si>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</si>
  <si>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</si>
  <si>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</si>
  <si>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</si>
  <si>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</si>
  <si>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</si>
  <si>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</si>
  <si>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</si>
  <si>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</si>
  <si>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</si>
  <si>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</si>
  <si>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</si>
  <si>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</si>
  <si>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</si>
  <si>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</si>
  <si>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</si>
  <si>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</si>
  <si>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</si>
  <si>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</si>
  <si>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</si>
  <si>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</si>
  <si>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</si>
  <si>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</si>
  <si>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</si>
  <si>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</si>
  <si>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</si>
  <si>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</si>
  <si>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</si>
  <si>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</si>
  <si>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</si>
  <si>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</si>
  <si>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</si>
  <si>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</si>
  <si>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</si>
  <si>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</si>
  <si>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</si>
  <si>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</si>
  <si>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</si>
  <si>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</si>
  <si>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</si>
  <si>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</si>
  <si>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</si>
  <si>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</si>
  <si>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</si>
  <si>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</si>
  <si>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</si>
  <si>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</si>
  <si>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</si>
  <si>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</si>
  <si>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</si>
  <si>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</si>
  <si>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</si>
  <si>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</si>
  <si>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</si>
  <si>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</si>
  <si>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</si>
  <si>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</si>
  <si>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</si>
  <si>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</si>
  <si>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</si>
  <si>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</si>
  <si>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</si>
  <si>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</si>
  <si>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</si>
  <si>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</si>
  <si>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</si>
  <si>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</si>
  <si>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</si>
  <si>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</si>
  <si>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</si>
  <si>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</si>
  <si>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</si>
  <si>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</si>
  <si>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</si>
  <si>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</si>
  <si>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</si>
  <si>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</si>
  <si>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</si>
  <si>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</si>
  <si>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</si>
  <si>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</si>
  <si>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</si>
  <si>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</si>
  <si>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</si>
  <si>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</si>
  <si>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</si>
  <si>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</si>
  <si>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</si>
  <si>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</si>
  <si>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</si>
  <si>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</si>
  <si>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</si>
  <si>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</si>
  <si>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</si>
  <si>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</si>
  <si>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</si>
  <si>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</si>
  <si>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</si>
  <si>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</si>
  <si>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</si>
  <si>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</si>
  <si>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</si>
  <si>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</si>
  <si>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</si>
  <si>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</si>
  <si>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</si>
  <si>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</si>
  <si>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</si>
  <si>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</si>
  <si>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</si>
  <si>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</si>
  <si>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</si>
  <si>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</si>
  <si>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</si>
  <si>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</si>
  <si>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</si>
  <si>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</si>
  <si>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</si>
  <si>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</si>
  <si>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</si>
  <si>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</si>
  <si>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</si>
  <si>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</si>
  <si>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</si>
  <si>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</si>
  <si>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</si>
  <si>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</si>
  <si>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</si>
  <si>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</si>
  <si>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</si>
  <si>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</si>
  <si>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</si>
  <si>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</si>
  <si>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</si>
  <si>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</si>
  <si>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</si>
  <si>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</si>
  <si>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</si>
  <si>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</si>
  <si>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</si>
  <si>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</si>
  <si>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</si>
  <si>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</si>
  <si>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</si>
  <si>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</si>
  <si>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</si>
  <si>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</si>
  <si>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</si>
  <si>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</si>
  <si>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</si>
  <si>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</si>
  <si>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</si>
  <si>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</si>
  <si>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</si>
  <si>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</si>
  <si>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</si>
  <si>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</si>
  <si>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</si>
  <si>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</si>
  <si>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</si>
  <si>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</si>
  <si>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</si>
  <si>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</si>
  <si>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</si>
  <si>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</si>
  <si>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</si>
  <si>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</si>
  <si>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</si>
  <si>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</si>
  <si>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</si>
  <si>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</si>
  <si>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</si>
  <si>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</si>
  <si>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</si>
  <si>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</si>
  <si>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</si>
  <si>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</si>
  <si>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</si>
  <si>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</si>
  <si>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</si>
  <si>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</si>
  <si>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</si>
  <si>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</si>
  <si>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</si>
  <si>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</si>
  <si>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</si>
  <si>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</si>
  <si>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</si>
  <si>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</si>
  <si>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</si>
  <si>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</si>
  <si>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</si>
  <si>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</si>
  <si>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</si>
  <si>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</si>
  <si>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</si>
  <si>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</si>
  <si>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</si>
  <si>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</si>
  <si>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</si>
  <si>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</si>
  <si>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</si>
  <si>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</si>
  <si>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</si>
  <si>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</si>
  <si>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</si>
  <si>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</si>
  <si>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</si>
  <si>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</si>
  <si>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</si>
  <si>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</si>
  <si>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</si>
  <si>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</si>
  <si>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</si>
  <si>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</si>
  <si>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</si>
  <si>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</si>
  <si>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</si>
  <si>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</si>
  <si>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</si>
  <si>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</si>
  <si>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</si>
  <si>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</si>
  <si>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</si>
  <si>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</si>
  <si>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</si>
  <si>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</si>
  <si>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</si>
  <si>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</si>
  <si>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</si>
  <si>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</si>
  <si>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</si>
  <si>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</si>
  <si>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</si>
  <si>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</si>
  <si>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</si>
  <si>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</si>
  <si>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</si>
  <si>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</si>
  <si>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</si>
  <si>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</si>
  <si>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</si>
  <si>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</si>
  <si>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</si>
  <si>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</si>
  <si>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</si>
  <si>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</si>
  <si>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</si>
  <si>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</si>
  <si>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</si>
  <si>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</si>
  <si>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</si>
  <si>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</si>
  <si>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</si>
  <si>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</si>
  <si>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</si>
  <si>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</si>
  <si>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</si>
  <si>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</si>
  <si>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</si>
  <si>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</si>
  <si>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</si>
  <si>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</si>
  <si>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</si>
  <si>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</si>
  <si>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</si>
  <si>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</si>
  <si>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</si>
  <si>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</si>
  <si>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</si>
  <si>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</si>
  <si>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</si>
  <si>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</si>
  <si>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</si>
  <si>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</si>
  <si>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</si>
  <si>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</si>
  <si>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</si>
  <si>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</si>
  <si>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</si>
  <si>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</si>
  <si>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</si>
  <si>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</si>
  <si>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</si>
  <si>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</si>
  <si>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</si>
  <si>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</si>
  <si>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</si>
  <si>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</si>
  <si>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</si>
  <si>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</si>
  <si>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</si>
  <si>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</si>
  <si>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</si>
  <si>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</si>
  <si>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</si>
  <si>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</si>
  <si>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</si>
  <si>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</si>
  <si>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</si>
  <si>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</si>
  <si>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</si>
  <si>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</si>
  <si>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</si>
  <si>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</si>
  <si>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</si>
  <si>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</si>
  <si>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</si>
  <si>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</si>
  <si>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</si>
  <si>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</si>
  <si>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</si>
  <si>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</si>
  <si>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</si>
  <si>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</si>
  <si>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</si>
  <si>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</si>
  <si>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</si>
  <si>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</si>
  <si>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</si>
  <si>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</si>
  <si>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</si>
  <si>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</si>
  <si>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</si>
  <si>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</si>
  <si>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</si>
  <si>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</si>
  <si>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</si>
  <si>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</si>
  <si>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</si>
  <si>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</si>
  <si>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</si>
  <si>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</si>
  <si>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</si>
  <si>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</si>
  <si>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</si>
  <si>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</si>
  <si>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</si>
  <si>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</si>
  <si>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</si>
  <si>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</si>
  <si>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</si>
  <si>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</si>
  <si>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</si>
  <si>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</si>
  <si>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</si>
  <si>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</si>
  <si>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</si>
  <si>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</si>
  <si>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</si>
  <si>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</si>
  <si>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</si>
  <si>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</si>
  <si>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</si>
  <si>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</si>
  <si>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</si>
  <si>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</si>
  <si>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</si>
  <si>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</si>
  <si>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</si>
  <si>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</si>
  <si>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</si>
  <si>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</si>
  <si>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</si>
  <si>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</si>
  <si>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</si>
  <si>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</si>
  <si>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</si>
  <si>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</si>
  <si>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</si>
  <si>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</si>
  <si>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</si>
  <si>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</si>
  <si>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</si>
  <si>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</si>
  <si>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</si>
  <si>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</si>
  <si>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</si>
  <si>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</si>
  <si>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</si>
  <si>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</si>
  <si>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</si>
  <si>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</si>
  <si>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</si>
  <si>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</si>
  <si>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</si>
  <si>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</si>
  <si>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</si>
  <si>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</si>
  <si>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</si>
  <si>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</si>
  <si>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</si>
  <si>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</si>
  <si>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</si>
  <si>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</si>
  <si>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</si>
  <si>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</si>
  <si>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</si>
  <si>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</si>
  <si>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</si>
  <si>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</si>
  <si>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</si>
  <si>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</si>
  <si>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</si>
  <si>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</si>
  <si>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</si>
  <si>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</si>
  <si>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</si>
  <si>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</si>
  <si>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</si>
  <si>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</si>
  <si>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</si>
  <si>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</si>
  <si>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</si>
  <si>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</si>
  <si>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</si>
  <si>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</si>
  <si>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</si>
  <si>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</si>
  <si>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</si>
  <si>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</si>
  <si>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</si>
  <si>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</si>
  <si>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</si>
  <si>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</si>
  <si>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</si>
  <si>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</si>
  <si>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</si>
  <si>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</si>
  <si>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</si>
  <si>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</si>
  <si>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</si>
  <si>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</si>
  <si>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</si>
  <si>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</si>
  <si>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</si>
  <si>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</si>
  <si>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</si>
  <si>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</si>
  <si>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</si>
  <si>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</si>
  <si>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</si>
  <si>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</si>
  <si>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</si>
  <si>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</si>
  <si>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</si>
  <si>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</si>
  <si>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</si>
  <si>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</si>
  <si>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</si>
  <si>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</si>
  <si>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</si>
  <si>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</si>
  <si>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</si>
  <si>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</si>
  <si>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</si>
  <si>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</si>
  <si>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</si>
  <si>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</si>
  <si>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</si>
  <si>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</si>
  <si>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</si>
  <si>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</si>
  <si>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</si>
  <si>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</si>
  <si>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</si>
  <si>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</si>
  <si>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</si>
  <si>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</si>
  <si>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</si>
  <si>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</si>
  <si>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</si>
  <si>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</si>
  <si>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</si>
  <si>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</si>
  <si>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</si>
  <si>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</si>
  <si>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</si>
  <si>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</si>
  <si>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</si>
  <si>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</si>
  <si>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</si>
  <si>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</si>
  <si>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</si>
  <si>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</si>
  <si>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</si>
  <si>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</si>
  <si>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</si>
  <si>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</si>
  <si>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</si>
  <si>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</si>
  <si>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</si>
  <si>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</si>
  <si>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</si>
  <si>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</si>
  <si>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</si>
  <si>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</si>
  <si>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</si>
  <si>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</si>
  <si>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</si>
  <si>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</si>
  <si>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</si>
  <si>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</si>
  <si>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</si>
  <si>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</si>
  <si>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</si>
  <si>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</si>
  <si>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</si>
  <si>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</si>
  <si>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</si>
  <si>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</si>
  <si>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</si>
  <si>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</si>
  <si>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</si>
  <si>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</si>
  <si>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</si>
  <si>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</si>
  <si>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</si>
  <si>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</si>
  <si>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</si>
  <si>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</si>
  <si>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</si>
  <si>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</si>
  <si>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</si>
  <si>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</si>
  <si>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</si>
  <si>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</si>
  <si>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</si>
  <si>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</si>
  <si>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</si>
  <si>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</si>
  <si>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</si>
  <si>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</si>
  <si>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</si>
  <si>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</si>
  <si>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</si>
  <si>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</si>
  <si>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</si>
  <si>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</si>
  <si>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</si>
  <si>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</si>
  <si>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</si>
  <si>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</si>
  <si>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</si>
  <si>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</si>
  <si>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</si>
  <si>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</si>
  <si>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</si>
  <si>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</si>
  <si>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</si>
  <si>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</si>
  <si>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</si>
  <si>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</si>
  <si>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</si>
  <si>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</si>
  <si>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</si>
  <si>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</si>
  <si>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</si>
  <si>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</si>
  <si>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</si>
  <si>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</si>
  <si>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</si>
  <si>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</si>
  <si>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</si>
  <si>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</si>
  <si>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</si>
  <si>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</si>
  <si>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</si>
  <si>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</si>
  <si>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</si>
  <si>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</si>
  <si>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</si>
  <si>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</si>
  <si>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</si>
  <si>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</si>
  <si>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</si>
  <si>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</si>
  <si>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</si>
  <si>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</si>
  <si>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</si>
  <si>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</si>
  <si>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</si>
  <si>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</si>
  <si>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</si>
  <si>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</si>
  <si>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</si>
  <si>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</si>
  <si>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</si>
  <si>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</si>
  <si>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</si>
  <si>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</si>
  <si>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</si>
  <si>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</si>
  <si>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</si>
  <si>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</si>
  <si>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</si>
  <si>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</si>
  <si>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</si>
  <si>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</si>
  <si>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</si>
  <si>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</si>
  <si>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</si>
  <si>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</si>
  <si>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</si>
  <si>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</si>
  <si>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</si>
  <si>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</si>
  <si>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</si>
  <si>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</si>
  <si>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</si>
  <si>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</si>
  <si>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</si>
  <si>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</si>
  <si>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</si>
  <si>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</si>
  <si>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</si>
  <si>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</si>
  <si>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</si>
  <si>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</si>
  <si>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</si>
  <si>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</si>
  <si>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</si>
  <si>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</si>
  <si>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</si>
  <si>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</si>
  <si>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</si>
  <si>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</si>
  <si>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</si>
  <si>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</si>
  <si>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</si>
  <si>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</si>
  <si>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</si>
  <si>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</si>
  <si>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</si>
  <si>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</si>
  <si>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</si>
  <si>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</si>
  <si>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</si>
  <si>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</si>
  <si>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</si>
  <si>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</si>
  <si>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</si>
  <si>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</si>
  <si>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</si>
  <si>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</si>
  <si>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</si>
  <si>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</si>
  <si>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</si>
  <si>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</si>
  <si>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</si>
  <si>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</si>
  <si>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</si>
  <si>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</si>
  <si>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</si>
  <si>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</si>
  <si>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</si>
  <si>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</si>
  <si>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</si>
  <si>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</si>
  <si>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</si>
  <si>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</si>
  <si>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</si>
  <si>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</si>
  <si>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</si>
  <si>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</si>
  <si>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</si>
  <si>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</si>
  <si>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</si>
  <si>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</si>
  <si>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</si>
  <si>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</si>
  <si>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</si>
  <si>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</si>
  <si>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</si>
  <si>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</si>
  <si>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</si>
  <si>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</si>
  <si>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</si>
  <si>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</si>
  <si>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</si>
  <si>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</si>
  <si>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</si>
  <si>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</si>
  <si>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</si>
  <si>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</si>
  <si>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</si>
  <si>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</si>
  <si>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</si>
  <si>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</si>
  <si>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</si>
  <si>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</si>
  <si>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</si>
  <si>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</si>
  <si>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</si>
  <si>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</si>
  <si>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</si>
  <si>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</si>
  <si>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</si>
  <si>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</si>
  <si>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</si>
  <si>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</si>
  <si>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</si>
  <si>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</si>
  <si>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</si>
  <si>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</si>
  <si>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</si>
  <si>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</si>
  <si>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</si>
  <si>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</si>
  <si>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</si>
  <si>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</si>
  <si>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</si>
  <si>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</si>
  <si>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</si>
  <si>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</si>
  <si>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</si>
  <si>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</si>
  <si>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</si>
  <si>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</si>
  <si>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</si>
  <si>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</si>
  <si>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</si>
  <si>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</si>
  <si>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</si>
  <si>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</si>
  <si>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</si>
  <si>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</si>
  <si>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</si>
  <si>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</si>
  <si>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</si>
  <si>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</si>
  <si>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</si>
  <si>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</si>
  <si>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</si>
  <si>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</si>
  <si>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</si>
  <si>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</si>
  <si>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</si>
  <si>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</si>
  <si>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</si>
  <si>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</si>
  <si>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</si>
  <si>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</si>
  <si>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</si>
  <si>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</si>
  <si>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</si>
  <si>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</si>
  <si>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</si>
  <si>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</si>
  <si>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</si>
  <si>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</si>
  <si>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</si>
  <si>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</si>
  <si>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</si>
  <si>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</si>
  <si>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</si>
  <si>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</si>
  <si>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</si>
  <si>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</si>
  <si>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</si>
  <si>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</si>
  <si>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</si>
  <si>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</si>
  <si>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</si>
  <si>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</si>
  <si>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</si>
  <si>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</si>
  <si>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</si>
  <si>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</si>
  <si>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</si>
  <si>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</si>
  <si>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</si>
  <si>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</si>
  <si>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</si>
  <si>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</si>
  <si>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</si>
  <si>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</si>
  <si>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</si>
  <si>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</si>
  <si>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</si>
  <si>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</si>
  <si>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</si>
  <si>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</si>
  <si>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</si>
  <si>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</si>
  <si>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</si>
  <si>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</si>
  <si>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</si>
  <si>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</si>
  <si>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</si>
  <si>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</si>
  <si>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</si>
  <si>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</si>
  <si>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</si>
  <si>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</si>
  <si>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</si>
  <si>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</si>
  <si>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</si>
  <si>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</si>
  <si>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</si>
  <si>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</si>
  <si>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</si>
  <si>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</si>
  <si>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</si>
  <si>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</si>
  <si>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</si>
  <si>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</si>
  <si>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</si>
  <si>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</si>
  <si>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</si>
  <si>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</si>
  <si>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</si>
  <si>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</si>
  <si>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</si>
  <si>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</si>
  <si>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</si>
  <si>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</si>
  <si>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</si>
  <si>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</si>
  <si>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</si>
  <si>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</si>
  <si>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</si>
  <si>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</si>
  <si>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</si>
  <si>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</si>
  <si>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</si>
  <si>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</si>
  <si>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</si>
  <si>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</si>
  <si>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</si>
  <si>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</si>
  <si>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</si>
  <si>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</si>
  <si>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</si>
  <si>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</si>
  <si>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</si>
  <si>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</si>
  <si>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</si>
  <si>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</si>
  <si>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</si>
  <si>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</si>
  <si>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</si>
  <si>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</si>
  <si>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</si>
  <si>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</si>
  <si>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</si>
  <si>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</si>
  <si>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</si>
  <si>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</si>
  <si>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</si>
  <si>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</si>
  <si>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</si>
  <si>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</si>
  <si>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</si>
  <si>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</si>
  <si>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</si>
  <si>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</si>
  <si>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</si>
  <si>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</si>
  <si>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</si>
  <si>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</si>
  <si>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</si>
  <si>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</si>
  <si>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</si>
  <si>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</si>
  <si>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</si>
  <si>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</si>
  <si>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</si>
  <si>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</si>
  <si>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</si>
  <si>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</si>
  <si>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</si>
  <si>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</si>
  <si>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</si>
  <si>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</si>
  <si>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</si>
  <si>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</si>
  <si>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</si>
  <si>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</si>
  <si>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</si>
  <si>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</si>
  <si>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</si>
  <si>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</si>
  <si>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</si>
  <si>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</si>
  <si>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</si>
  <si>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</si>
  <si>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</si>
  <si>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</si>
  <si>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</si>
  <si>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</si>
  <si>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</si>
  <si>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</si>
  <si>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</si>
  <si>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</si>
  <si>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</si>
  <si>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</si>
  <si>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</si>
  <si>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</si>
  <si>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</si>
  <si>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</si>
  <si>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</si>
  <si>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</si>
  <si>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</si>
  <si>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</si>
  <si>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</si>
  <si>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</si>
  <si>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</si>
  <si>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</si>
  <si>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</si>
  <si>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</si>
  <si>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</si>
  <si>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</si>
  <si>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</si>
  <si>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</si>
  <si>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</si>
  <si>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</si>
  <si>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</si>
  <si>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</si>
  <si>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</si>
  <si>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</si>
  <si>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</si>
  <si>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</si>
  <si>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</si>
  <si>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</si>
  <si>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</si>
  <si>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</si>
  <si>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</si>
  <si>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</si>
  <si>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</si>
  <si>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</si>
  <si>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</si>
  <si>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</si>
  <si>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</si>
  <si>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</si>
  <si>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</si>
  <si>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</si>
  <si>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</si>
  <si>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</si>
  <si>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</si>
  <si>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</si>
  <si>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</si>
  <si>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</si>
  <si>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</si>
  <si>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</si>
  <si>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</si>
  <si>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</si>
  <si>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</si>
  <si>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</si>
  <si>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</si>
  <si>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</si>
  <si>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</si>
  <si>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</si>
  <si>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</si>
  <si>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</si>
  <si>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</si>
  <si>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</si>
  <si>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</si>
  <si>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</si>
  <si>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</si>
  <si>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</si>
  <si>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</si>
  <si>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</si>
  <si>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</si>
  <si>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</si>
  <si>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</si>
  <si>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</si>
  <si>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</si>
  <si>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</si>
  <si>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</si>
  <si>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</si>
  <si>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</si>
  <si>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</si>
  <si>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</si>
  <si>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</si>
  <si>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</si>
  <si>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</si>
  <si>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</si>
  <si>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</si>
  <si>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</si>
  <si>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</si>
  <si>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</si>
  <si>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</si>
  <si>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</si>
  <si>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</si>
  <si>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</si>
  <si>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</si>
  <si>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</si>
  <si>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</si>
  <si>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</si>
  <si>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</si>
  <si>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</si>
  <si>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</si>
  <si>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</si>
  <si>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</si>
  <si>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</si>
  <si>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</si>
  <si>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</si>
  <si>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</si>
  <si>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</si>
  <si>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</si>
  <si>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</si>
  <si>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</si>
  <si>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</si>
  <si>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</si>
  <si>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</si>
  <si>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</si>
  <si>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</si>
  <si>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</si>
  <si>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</si>
  <si>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</si>
  <si>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</si>
  <si>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</si>
  <si>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</si>
  <si>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</si>
  <si>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</si>
  <si>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</si>
  <si>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</si>
  <si>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</si>
  <si>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</si>
  <si>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</si>
  <si>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</si>
  <si>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</si>
  <si>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</si>
  <si>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</si>
  <si>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</si>
  <si>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</si>
  <si>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</si>
  <si>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</si>
  <si>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</si>
  <si>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</si>
  <si>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</si>
  <si>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</si>
  <si>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</si>
  <si>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</si>
  <si>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</si>
  <si>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</si>
  <si>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</si>
  <si>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</si>
  <si>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</si>
  <si>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</si>
  <si>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</si>
  <si>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</si>
  <si>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</si>
  <si>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</si>
  <si>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</si>
  <si>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</si>
  <si>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</si>
  <si>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</si>
  <si>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</si>
  <si>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</si>
  <si>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</si>
  <si>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</si>
  <si>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</si>
  <si>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</si>
  <si>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</si>
  <si>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</si>
  <si>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</si>
  <si>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</si>
  <si>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</si>
  <si>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</si>
  <si>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</si>
  <si>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</si>
  <si>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</si>
  <si>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</si>
  <si>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</si>
  <si>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</si>
  <si>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</si>
  <si>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</si>
  <si>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</si>
  <si>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</si>
  <si>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</si>
  <si>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</si>
  <si>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</si>
  <si>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</si>
  <si>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</si>
  <si>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</si>
  <si>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</si>
  <si>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</si>
  <si>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</si>
  <si>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</si>
  <si>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</si>
  <si>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</si>
  <si>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</si>
  <si>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</si>
  <si>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</si>
  <si>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</si>
  <si>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</si>
  <si>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</si>
  <si>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</si>
  <si>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</si>
  <si>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</si>
  <si>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</si>
  <si>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</si>
  <si>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</si>
  <si>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</si>
  <si>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</si>
  <si>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</si>
  <si>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</si>
  <si>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</si>
  <si>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</si>
  <si>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</si>
  <si>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</si>
  <si>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</si>
  <si>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</si>
  <si>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</si>
  <si>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</si>
  <si>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</si>
  <si>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</si>
  <si>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</si>
  <si>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</si>
  <si>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</si>
  <si>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</si>
  <si>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</si>
  <si>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</si>
  <si>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</si>
  <si>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</si>
  <si>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</si>
  <si>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</si>
  <si>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</si>
  <si>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</si>
  <si>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</si>
  <si>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</si>
  <si>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</si>
  <si>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</si>
  <si>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</si>
  <si>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</si>
  <si>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</si>
  <si>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</si>
  <si>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</si>
  <si>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</si>
  <si>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</si>
  <si>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</si>
  <si>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</si>
  <si>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</si>
  <si>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</si>
  <si>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</si>
  <si>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</si>
  <si>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</si>
  <si>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</si>
  <si>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</si>
  <si>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</si>
  <si>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</si>
  <si>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</si>
  <si>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</si>
  <si>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</si>
  <si>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</si>
  <si>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</si>
  <si>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</si>
  <si>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</si>
  <si>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</si>
  <si>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</si>
  <si>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</si>
  <si>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</si>
  <si>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</si>
  <si>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</si>
  <si>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</si>
  <si>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</si>
  <si>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</si>
  <si>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</si>
  <si>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</si>
  <si>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</si>
  <si>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</si>
  <si>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</si>
  <si>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</si>
  <si>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</si>
  <si>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</si>
  <si>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</si>
  <si>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</si>
  <si>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</si>
  <si>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</si>
  <si>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</si>
  <si>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</si>
  <si>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</si>
  <si>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</si>
  <si>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</si>
  <si>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</si>
  <si>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</si>
  <si>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</si>
  <si>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</si>
  <si>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</si>
  <si>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</si>
  <si>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</si>
  <si>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</si>
  <si>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</si>
  <si>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</si>
  <si>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</si>
  <si>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</si>
  <si>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</si>
  <si>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</si>
  <si>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</si>
  <si>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</si>
  <si>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</si>
  <si>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</si>
  <si>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</si>
  <si>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</si>
  <si>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</si>
  <si>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</si>
  <si>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</si>
  <si>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</si>
  <si>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</si>
  <si>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</si>
  <si>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</si>
  <si>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</si>
  <si>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</si>
  <si>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</si>
  <si>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</si>
  <si>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</si>
  <si>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</si>
  <si>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</si>
  <si>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</si>
  <si>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</si>
  <si>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</si>
  <si>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</si>
  <si>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</si>
  <si>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</si>
  <si>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</si>
  <si>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</si>
  <si>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</si>
  <si>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</si>
  <si>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</si>
  <si>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</si>
  <si>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</si>
  <si>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</si>
  <si>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</si>
  <si>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</si>
  <si>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</si>
  <si>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</si>
  <si>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</si>
  <si>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</si>
  <si>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</si>
  <si>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</si>
  <si>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</si>
  <si>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</si>
  <si>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</si>
  <si>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</si>
  <si>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</si>
  <si>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</si>
  <si>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</si>
  <si>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</si>
  <si>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</si>
  <si>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</si>
  <si>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</si>
  <si>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</si>
  <si>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</si>
  <si>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</si>
  <si>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</si>
  <si>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</si>
  <si>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</si>
  <si>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</si>
  <si>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</si>
  <si>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</si>
  <si>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</si>
  <si>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</si>
  <si>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</si>
  <si>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</si>
  <si>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</si>
  <si>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</si>
  <si>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</si>
  <si>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</si>
  <si>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</si>
  <si>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</si>
  <si>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</si>
  <si>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</si>
  <si>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</si>
  <si>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</si>
  <si>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</si>
  <si>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</si>
  <si>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</si>
  <si>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</si>
  <si>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</si>
  <si>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</si>
  <si>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</si>
  <si>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</si>
  <si>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</si>
  <si>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</si>
  <si>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</si>
  <si>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</si>
  <si>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</si>
  <si>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</si>
  <si>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</si>
  <si>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</si>
  <si>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</si>
  <si>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</si>
  <si>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</si>
  <si>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</si>
  <si>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</si>
  <si>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</si>
  <si>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</si>
  <si>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</si>
  <si>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</si>
  <si>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</si>
  <si>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</si>
  <si>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</si>
  <si>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</si>
  <si>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</si>
  <si>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</si>
  <si>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</si>
  <si>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</si>
  <si>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</si>
  <si>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</si>
  <si>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</si>
  <si>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</si>
  <si>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</si>
  <si>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</si>
  <si>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</si>
  <si>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</si>
  <si>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</si>
  <si>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</si>
  <si>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</si>
  <si>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</si>
  <si>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</si>
  <si>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</si>
  <si>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</si>
  <si>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</si>
  <si>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</si>
  <si>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</si>
  <si>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</si>
  <si>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</si>
  <si>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</si>
  <si>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</si>
  <si>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</si>
  <si>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</si>
  <si>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</si>
  <si>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</si>
  <si>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</si>
  <si>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</si>
  <si>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</si>
  <si>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</si>
  <si>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</si>
  <si>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</si>
  <si>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</si>
  <si>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</si>
  <si>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</si>
  <si>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</si>
  <si>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</si>
  <si>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</si>
  <si>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</si>
  <si>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</si>
  <si>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</si>
  <si>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</si>
  <si>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</si>
  <si>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</si>
  <si>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</si>
  <si>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</si>
  <si>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</si>
  <si>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</si>
  <si>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</si>
  <si>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</si>
  <si>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</si>
  <si>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</si>
  <si>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</si>
  <si>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</si>
  <si>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</si>
  <si>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</si>
  <si>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</si>
  <si>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</si>
  <si>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</si>
  <si>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</si>
  <si>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</si>
  <si>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</si>
  <si>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</si>
  <si>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</si>
  <si>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</si>
  <si>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</si>
  <si>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</si>
  <si>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</si>
  <si>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</si>
  <si>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</si>
  <si>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</si>
  <si>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</si>
  <si>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</si>
  <si>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</si>
  <si>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</si>
  <si>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</si>
  <si>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</si>
  <si>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</si>
  <si>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</si>
  <si>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</si>
  <si>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</si>
  <si>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</si>
  <si>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</si>
  <si>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</si>
  <si>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</si>
  <si>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</si>
  <si>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</si>
  <si>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</si>
  <si>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</si>
  <si>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</si>
  <si>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</si>
  <si>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</si>
  <si>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</si>
  <si>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</si>
  <si>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</si>
  <si>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</si>
  <si>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</si>
  <si>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</si>
  <si>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</si>
  <si>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</si>
  <si>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</si>
  <si>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</si>
  <si>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</si>
  <si>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</si>
  <si>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</si>
  <si>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</si>
  <si>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</si>
  <si>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</si>
  <si>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</si>
  <si>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</si>
  <si>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</si>
  <si>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</si>
  <si>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</si>
  <si>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</si>
  <si>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</si>
  <si>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</si>
  <si>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</si>
  <si>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</si>
  <si>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</si>
  <si>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</si>
  <si>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</si>
  <si>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</si>
  <si>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</si>
  <si>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</si>
  <si>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</si>
  <si>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</si>
  <si>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</si>
  <si>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</si>
  <si>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</si>
  <si>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</si>
  <si>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</si>
  <si>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</si>
  <si>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</si>
  <si>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</si>
  <si>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</si>
  <si>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</si>
  <si>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</si>
  <si>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</si>
  <si>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</si>
  <si>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</si>
  <si>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</si>
  <si>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</si>
  <si>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</si>
  <si>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</si>
  <si>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</si>
  <si>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</si>
  <si>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</si>
  <si>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</si>
  <si>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</si>
  <si>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</si>
  <si>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</si>
  <si>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</si>
  <si>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</si>
  <si>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</si>
  <si>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</si>
  <si>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</si>
  <si>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</si>
  <si>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</si>
  <si>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</si>
  <si>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</si>
  <si>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</si>
  <si>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</si>
  <si>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</si>
  <si>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</si>
  <si>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</si>
  <si>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</si>
  <si>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</si>
  <si>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</si>
  <si>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</si>
  <si>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</si>
  <si>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</si>
  <si>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</si>
  <si>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</si>
  <si>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</si>
  <si>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</si>
  <si>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</si>
  <si>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</si>
  <si>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</si>
  <si>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</si>
  <si>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</si>
  <si>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</si>
  <si>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</si>
  <si>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</si>
  <si>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</si>
  <si>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</si>
  <si>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</si>
  <si>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</si>
  <si>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</si>
  <si>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</si>
  <si>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</si>
  <si>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</si>
  <si>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</si>
  <si>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</si>
  <si>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</si>
  <si>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</si>
  <si>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</si>
  <si>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</si>
  <si>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</si>
  <si>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</si>
  <si>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</si>
  <si>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</si>
  <si>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</si>
  <si>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</si>
  <si>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</si>
  <si>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</si>
  <si>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</si>
  <si>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</si>
  <si>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</si>
  <si>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</si>
  <si>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</si>
  <si>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</si>
  <si>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</si>
  <si>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</si>
  <si>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</si>
  <si>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</si>
  <si>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</si>
  <si>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</si>
  <si>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</si>
  <si>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</si>
  <si>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</si>
  <si>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</si>
  <si>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</si>
  <si>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</si>
  <si>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</si>
  <si>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</si>
  <si>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</si>
  <si>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</si>
  <si>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</si>
  <si>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</si>
  <si>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</si>
  <si>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</si>
  <si>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</si>
  <si>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</si>
  <si>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</si>
  <si>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</si>
  <si>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</si>
  <si>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</si>
  <si>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</si>
  <si>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</si>
  <si>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</si>
  <si>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</si>
  <si>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</si>
  <si>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</si>
  <si>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</si>
  <si>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</si>
  <si>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</si>
  <si>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</si>
  <si>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</si>
  <si>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</si>
  <si>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</si>
  <si>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</si>
  <si>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</si>
  <si>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</si>
  <si>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</si>
  <si>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</si>
  <si>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</si>
  <si>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</si>
  <si>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</si>
  <si>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</si>
  <si>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</si>
  <si>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</si>
  <si>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</si>
  <si>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</si>
  <si>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</si>
  <si>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</si>
  <si>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</si>
  <si>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</si>
  <si>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</si>
  <si>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</si>
  <si>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</si>
  <si>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</si>
  <si>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</si>
  <si>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</si>
  <si>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</si>
  <si>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</si>
  <si>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</si>
  <si>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</si>
  <si>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</si>
  <si>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</si>
  <si>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</si>
  <si>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</si>
  <si>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</si>
  <si>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</si>
  <si>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</si>
  <si>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</si>
  <si>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</si>
  <si>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</si>
  <si>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</si>
  <si>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</si>
  <si>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</si>
  <si>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</si>
  <si>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</si>
  <si>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</si>
  <si>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</si>
  <si>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</si>
  <si>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</si>
  <si>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</si>
  <si>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</si>
  <si>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</si>
  <si>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</si>
  <si>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</si>
  <si>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</si>
  <si>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</si>
  <si>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</si>
  <si>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</si>
  <si>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</si>
  <si>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</si>
  <si>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</si>
  <si>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</si>
  <si>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</si>
  <si>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</si>
  <si>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</si>
  <si>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</si>
  <si>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</si>
  <si>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</si>
  <si>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</si>
  <si>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</si>
  <si>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</si>
  <si>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</si>
  <si>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</si>
  <si>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</si>
  <si>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</si>
  <si>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</si>
  <si>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</si>
  <si>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</si>
  <si>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</si>
  <si>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</si>
  <si>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</si>
  <si>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</si>
  <si>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</si>
  <si>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</si>
  <si>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</si>
  <si>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</si>
  <si>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</si>
  <si>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</si>
  <si>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</si>
  <si>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</si>
  <si>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</si>
  <si>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</si>
  <si>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</si>
  <si>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</si>
  <si>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</si>
  <si>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</si>
  <si>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</si>
  <si>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</si>
  <si>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</si>
  <si>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</si>
  <si>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</si>
  <si>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</si>
  <si>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</si>
  <si>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</si>
  <si>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</si>
  <si>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</si>
  <si>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</si>
  <si>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</si>
  <si>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</si>
  <si>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</si>
  <si>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</si>
  <si>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</si>
  <si>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</si>
  <si>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</si>
  <si>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</si>
  <si>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</si>
  <si>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</si>
  <si>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</si>
  <si>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</si>
  <si>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</si>
  <si>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</si>
  <si>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</si>
  <si>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</si>
  <si>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</si>
  <si>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</si>
  <si>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</si>
  <si>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</si>
  <si>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</si>
  <si>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</si>
  <si>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</si>
  <si>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</si>
  <si>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</si>
  <si>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</si>
  <si>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</si>
  <si>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</si>
  <si>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</si>
  <si>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</si>
  <si>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</si>
  <si>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</si>
  <si>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</si>
  <si>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</si>
  <si>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</si>
  <si>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</si>
  <si>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</si>
  <si>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</si>
  <si>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</si>
  <si>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</si>
  <si>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</si>
  <si>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</si>
  <si>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</si>
  <si>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</si>
  <si>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</si>
  <si>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</si>
  <si>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</si>
  <si>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</si>
  <si>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</si>
  <si>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</si>
  <si>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</si>
  <si>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</si>
  <si>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</si>
  <si>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</si>
  <si>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</si>
  <si>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</si>
  <si>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</si>
  <si>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</si>
  <si>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</si>
  <si>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</si>
  <si>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</si>
  <si>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</si>
  <si>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</si>
  <si>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</si>
  <si>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</si>
  <si>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</si>
  <si>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</si>
  <si>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</si>
  <si>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</si>
  <si>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</si>
  <si>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</si>
  <si>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</si>
  <si>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</si>
  <si>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</si>
  <si>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</si>
  <si>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</si>
  <si>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</si>
  <si>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</si>
  <si>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</si>
  <si>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</si>
  <si>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</si>
  <si>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</si>
  <si>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</si>
  <si>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</si>
  <si>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</si>
  <si>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</si>
  <si>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</si>
  <si>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</si>
  <si>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</si>
  <si>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</si>
  <si>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</si>
  <si>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</si>
  <si>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</si>
  <si>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</si>
  <si>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</si>
  <si>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</si>
  <si>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</si>
  <si>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</si>
  <si>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</si>
  <si>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</si>
  <si>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</si>
  <si>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</si>
  <si>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</si>
  <si>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</si>
  <si>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</si>
  <si>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</si>
  <si>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</si>
  <si>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</si>
  <si>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</si>
  <si>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</si>
  <si>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</si>
  <si>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</si>
  <si>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</si>
  <si>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</si>
  <si>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</si>
  <si>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</si>
  <si>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</si>
  <si>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</si>
  <si>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</si>
  <si>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</si>
  <si>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</si>
  <si>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</si>
  <si>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</si>
  <si>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</si>
  <si>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</si>
  <si>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</si>
  <si>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</si>
  <si>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</si>
  <si>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</si>
  <si>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</si>
  <si>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</si>
  <si>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</si>
  <si>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</si>
  <si>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</si>
  <si>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</si>
  <si>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</si>
  <si>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</si>
  <si>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</si>
  <si>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</si>
  <si>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</si>
  <si>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</si>
  <si>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</si>
  <si>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</si>
  <si>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</si>
  <si>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</si>
  <si>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</si>
  <si>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</si>
  <si>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</si>
  <si>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</si>
  <si>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</si>
  <si>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</si>
  <si>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</si>
  <si>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</si>
  <si>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</si>
  <si>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</si>
  <si>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</si>
  <si>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</si>
  <si>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</si>
  <si>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</si>
  <si>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</si>
  <si>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</si>
  <si>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</si>
  <si>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</si>
  <si>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</si>
  <si>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</si>
  <si>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</si>
  <si>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</si>
  <si>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</si>
  <si>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</si>
  <si>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</si>
  <si>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</si>
  <si>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</si>
  <si>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</si>
  <si>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</si>
  <si>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</si>
  <si>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</si>
  <si>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</si>
  <si>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</si>
  <si>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</si>
  <si>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</si>
  <si>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</si>
  <si>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</si>
  <si>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</si>
  <si>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</si>
  <si>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</si>
  <si>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</si>
  <si>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</si>
  <si>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</si>
  <si>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</si>
  <si>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</si>
  <si>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</si>
  <si>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</si>
  <si>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</si>
  <si>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</si>
  <si>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</si>
  <si>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</si>
  <si>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</si>
  <si>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</si>
  <si>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</si>
  <si>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</si>
  <si>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</si>
  <si>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</si>
  <si>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</si>
  <si>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</si>
  <si>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</si>
  <si>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</si>
  <si>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</si>
  <si>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</si>
  <si>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</si>
  <si>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</si>
  <si>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</si>
  <si>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</si>
  <si>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</si>
  <si>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</si>
  <si>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</si>
  <si>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</si>
  <si>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</si>
  <si>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</si>
  <si>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</si>
  <si>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</si>
  <si>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</si>
  <si>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</si>
  <si>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</si>
  <si>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</si>
  <si>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</si>
  <si>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</si>
  <si>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</si>
  <si>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</si>
  <si>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</si>
  <si>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</si>
  <si>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</si>
  <si>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</si>
  <si>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</si>
  <si>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</si>
  <si>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</si>
  <si>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</si>
  <si>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</si>
  <si>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</si>
  <si>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</si>
  <si>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</si>
  <si>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</si>
  <si>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</si>
  <si>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</si>
  <si>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</si>
  <si>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</si>
  <si>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</si>
  <si>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</si>
  <si>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</si>
  <si>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</si>
  <si>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</si>
  <si>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</si>
  <si>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</si>
  <si>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</si>
  <si>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</si>
  <si>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</si>
  <si>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</si>
  <si>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</si>
  <si>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</si>
  <si>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</si>
  <si>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</si>
  <si>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</si>
  <si>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</si>
  <si>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</si>
  <si>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</si>
  <si>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</si>
  <si>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</si>
  <si>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</si>
  <si>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</si>
  <si>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</si>
  <si>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</si>
  <si>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</si>
  <si>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</si>
  <si>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</si>
  <si>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</si>
  <si>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</si>
  <si>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</si>
  <si>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</si>
  <si>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</si>
  <si>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</si>
  <si>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</si>
  <si>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</si>
  <si>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</si>
  <si>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</si>
  <si>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</si>
  <si>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</si>
  <si>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</si>
  <si>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</si>
  <si>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</si>
  <si>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</si>
  <si>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</si>
  <si>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</si>
  <si>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</si>
  <si>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</si>
  <si>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</si>
  <si>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</si>
  <si>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</si>
  <si>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</si>
  <si>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</si>
  <si>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</si>
  <si>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</si>
  <si>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</si>
  <si>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</si>
  <si>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</si>
  <si>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</si>
  <si>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</si>
  <si>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</si>
  <si>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</si>
  <si>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</si>
  <si>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</si>
  <si>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</si>
  <si>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</si>
  <si>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</si>
  <si>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</si>
  <si>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</si>
  <si>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</si>
  <si>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</si>
  <si>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</si>
  <si>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</si>
  <si>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</si>
  <si>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</si>
  <si>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</si>
  <si>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</si>
  <si>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</si>
  <si>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</si>
  <si>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</si>
  <si>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</si>
  <si>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</si>
  <si>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</si>
  <si>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</si>
  <si>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</si>
  <si>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</si>
  <si>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</si>
  <si>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</si>
  <si>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</si>
  <si>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</si>
  <si>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</si>
  <si>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</si>
  <si>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</si>
  <si>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</si>
  <si>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</si>
  <si>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</si>
  <si>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</si>
  <si>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</si>
  <si>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</si>
  <si>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</si>
  <si>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</si>
  <si>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</si>
  <si>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</si>
  <si>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</si>
  <si>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</si>
  <si>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</si>
  <si>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</si>
  <si>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</si>
  <si>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</si>
  <si>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</si>
  <si>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</si>
  <si>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</si>
  <si>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</si>
  <si>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</si>
  <si>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</si>
  <si>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</si>
  <si>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</si>
  <si>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</si>
  <si>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</si>
  <si>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</si>
  <si>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</si>
  <si>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</si>
  <si>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</si>
  <si>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</si>
  <si>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</si>
  <si>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</si>
  <si>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</si>
  <si>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</si>
  <si>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</si>
  <si>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</si>
  <si>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</si>
  <si>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</si>
  <si>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</si>
  <si>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</si>
  <si>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</si>
  <si>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</si>
  <si>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</si>
  <si>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</si>
  <si>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</si>
  <si>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</si>
  <si>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</si>
  <si>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</si>
  <si>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</si>
  <si>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</si>
  <si>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</si>
  <si>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</si>
  <si>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</si>
  <si>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</si>
  <si>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</si>
  <si>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</si>
  <si>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</si>
  <si>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</si>
  <si>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</si>
  <si>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</si>
  <si>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</si>
  <si>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</si>
  <si>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</si>
  <si>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</si>
  <si>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</si>
  <si>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</si>
  <si>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</si>
  <si>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</si>
  <si>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</si>
  <si>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</si>
  <si>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</si>
  <si>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</si>
  <si>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</si>
  <si>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</si>
  <si>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</si>
  <si>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</si>
  <si>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</si>
  <si>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</si>
  <si>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</si>
  <si>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</si>
  <si>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</si>
  <si>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</si>
  <si>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</si>
  <si>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</si>
  <si>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</si>
  <si>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</si>
  <si>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</si>
  <si>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</si>
  <si>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</si>
  <si>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</si>
  <si>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</si>
  <si>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</si>
  <si>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</si>
  <si>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</si>
  <si>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</si>
  <si>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</si>
  <si>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</si>
  <si>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</si>
  <si>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</si>
  <si>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</si>
  <si>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</si>
  <si>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</si>
  <si>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</si>
  <si>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</si>
  <si>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</si>
  <si>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</si>
  <si>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</si>
  <si>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</si>
  <si>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</si>
  <si>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</si>
  <si>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</si>
  <si>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</si>
  <si>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</si>
  <si>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</si>
  <si>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</si>
  <si>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</si>
  <si>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</si>
  <si>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</si>
  <si>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</si>
  <si>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</si>
  <si>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</si>
  <si>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</si>
  <si>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</si>
  <si>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</si>
  <si>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</si>
  <si>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</si>
  <si>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</si>
  <si>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</si>
  <si>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</si>
  <si>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</si>
  <si>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</si>
  <si>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</si>
  <si>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</si>
  <si>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</si>
  <si>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</si>
  <si>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</si>
  <si>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</si>
  <si>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</si>
  <si>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</si>
  <si>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</si>
  <si>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</si>
  <si>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</si>
  <si>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</si>
  <si>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</si>
  <si>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</si>
  <si>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</si>
  <si>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</si>
  <si>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</si>
  <si>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</si>
  <si>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</si>
  <si>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</si>
  <si>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</si>
  <si>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</si>
  <si>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</si>
  <si>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</si>
  <si>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</si>
  <si>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</si>
  <si>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</si>
  <si>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</si>
  <si>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</si>
  <si>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</si>
  <si>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</si>
  <si>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</si>
  <si>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</si>
  <si>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</si>
  <si>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</si>
  <si>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</si>
  <si>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</si>
  <si>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</si>
  <si>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</si>
  <si>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</si>
  <si>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</si>
  <si>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</si>
  <si>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</si>
  <si>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</si>
  <si>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</si>
  <si>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</si>
  <si>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</si>
  <si>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</si>
  <si>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</si>
  <si>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</si>
  <si>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</si>
  <si>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</si>
  <si>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</si>
  <si>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</si>
  <si>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</si>
  <si>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</si>
  <si>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</si>
  <si>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</si>
  <si>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</si>
  <si>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</si>
  <si>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</si>
  <si>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</si>
  <si>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</si>
  <si>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</si>
  <si>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</si>
  <si>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</si>
  <si>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</si>
  <si>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</si>
  <si>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</si>
  <si>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</si>
  <si>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</si>
  <si>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</si>
  <si>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</si>
  <si>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</si>
  <si>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</si>
  <si>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</si>
  <si>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</si>
  <si>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</si>
  <si>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</si>
  <si>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</si>
  <si>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</si>
  <si>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</si>
  <si>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</si>
  <si>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</si>
  <si>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</si>
  <si>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</si>
  <si>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</si>
  <si>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</si>
  <si>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</si>
  <si>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</si>
  <si>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</si>
  <si>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</si>
  <si>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</si>
  <si>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</si>
  <si>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</si>
  <si>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</si>
  <si>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</si>
  <si>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</si>
  <si>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</si>
  <si>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</si>
  <si>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</si>
  <si>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</si>
  <si>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</si>
  <si>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</si>
  <si>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</si>
  <si>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</si>
  <si>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</si>
  <si>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</si>
  <si>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</si>
  <si>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</si>
  <si>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</si>
  <si>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</si>
  <si>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</si>
  <si>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</si>
  <si>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</si>
  <si>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</si>
  <si>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</si>
  <si>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</si>
  <si>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</si>
  <si>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</si>
  <si>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</si>
  <si>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</si>
  <si>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</si>
  <si>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</si>
  <si>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</si>
  <si>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</si>
  <si>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</si>
  <si>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</si>
  <si>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</si>
  <si>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</si>
  <si>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</si>
  <si>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</si>
  <si>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</si>
  <si>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</si>
  <si>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</si>
  <si>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</si>
  <si>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</si>
  <si>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</si>
  <si>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</si>
  <si>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</si>
  <si>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</si>
  <si>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</si>
  <si>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</si>
  <si>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</si>
  <si>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</si>
  <si>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</si>
  <si>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</si>
  <si>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</si>
  <si>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</si>
  <si>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</si>
  <si>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</si>
  <si>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</si>
  <si>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</si>
  <si>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</si>
  <si>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</si>
  <si>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</si>
  <si>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</si>
  <si>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</si>
  <si>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</si>
  <si>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</si>
  <si>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</si>
  <si>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</si>
  <si>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</si>
  <si>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</si>
  <si>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</si>
  <si>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</si>
  <si>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</si>
  <si>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</si>
  <si>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</si>
  <si>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</si>
  <si>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</si>
  <si>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</si>
  <si>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</si>
  <si>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</si>
  <si>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</si>
  <si>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</si>
  <si>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</si>
  <si>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</si>
  <si>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</si>
  <si>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</si>
  <si>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</si>
  <si>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</si>
  <si>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</si>
  <si>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</si>
  <si>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</si>
  <si>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</si>
  <si>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</si>
  <si>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</si>
  <si>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</si>
  <si>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</si>
  <si>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</si>
  <si>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</si>
  <si>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</si>
  <si>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</si>
  <si>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</si>
  <si>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</si>
  <si>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</si>
  <si>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</si>
  <si>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</si>
  <si>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</si>
  <si>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</si>
  <si>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</si>
  <si>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</si>
  <si>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</si>
  <si>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</si>
  <si>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</si>
  <si>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</si>
  <si>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</si>
  <si>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</si>
  <si>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</si>
  <si>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</si>
  <si>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</si>
  <si>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</si>
  <si>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</si>
  <si>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</si>
  <si>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</si>
  <si>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</si>
  <si>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</si>
  <si>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</si>
  <si>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</si>
  <si>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</si>
  <si>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</si>
  <si>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</si>
  <si>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</si>
  <si>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</si>
  <si>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</si>
  <si>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</si>
  <si>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</si>
  <si>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</si>
  <si>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</si>
  <si>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</si>
  <si>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</si>
  <si>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</si>
  <si>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</si>
  <si>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</si>
  <si>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</si>
  <si>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</si>
  <si>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</si>
  <si>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</si>
  <si>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</si>
  <si>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</si>
  <si>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</si>
  <si>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</si>
  <si>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</si>
  <si>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</si>
  <si>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</si>
  <si>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</si>
  <si>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</si>
  <si>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</si>
  <si>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</si>
  <si>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</si>
  <si>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</si>
  <si>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</si>
  <si>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</si>
  <si>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</si>
  <si>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</si>
  <si>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</si>
  <si>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</si>
  <si>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</si>
  <si>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</si>
  <si>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</si>
  <si>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</si>
  <si>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</si>
  <si>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</si>
  <si>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</si>
  <si>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</si>
  <si>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</si>
  <si>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</si>
  <si>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</si>
  <si>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</si>
  <si>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</si>
  <si>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</si>
  <si>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</si>
  <si>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</si>
  <si>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</si>
  <si>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</si>
  <si>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</si>
  <si>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</si>
  <si>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</si>
  <si>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</si>
  <si>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</si>
  <si>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</si>
  <si>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</si>
  <si>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</si>
  <si>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</si>
  <si>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</si>
  <si>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</si>
  <si>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</si>
  <si>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</si>
  <si>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</si>
  <si>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</si>
  <si>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</si>
  <si>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</si>
  <si>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</si>
  <si>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</si>
  <si>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</si>
  <si>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</si>
  <si>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</si>
  <si>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</si>
  <si>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</si>
  <si>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</si>
  <si>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</si>
  <si>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</si>
  <si>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</si>
  <si>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</si>
  <si>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</si>
  <si>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</si>
  <si>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</si>
  <si>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</si>
  <si>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</si>
  <si>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</si>
  <si>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</si>
  <si>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</si>
  <si>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</si>
  <si>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</si>
  <si>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</si>
  <si>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</si>
  <si>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</si>
  <si>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</si>
  <si>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</si>
  <si>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</si>
  <si>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</si>
  <si>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</si>
  <si>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</si>
  <si>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</si>
  <si>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</si>
  <si>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</si>
  <si>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</si>
  <si>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</si>
  <si>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</si>
  <si>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</si>
  <si>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</si>
  <si>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</si>
  <si>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</si>
  <si>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</si>
  <si>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</si>
  <si>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</si>
  <si>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</si>
  <si>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</si>
  <si>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</si>
  <si>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</si>
  <si>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</si>
  <si>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</si>
  <si>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</si>
  <si>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</si>
  <si>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</si>
  <si>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</si>
  <si>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</si>
  <si>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</si>
  <si>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</si>
  <si>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</si>
  <si>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</si>
  <si>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</si>
  <si>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</si>
  <si>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</si>
  <si>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</si>
  <si>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</si>
  <si>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</si>
  <si>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</si>
  <si>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</si>
  <si>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</si>
  <si>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</si>
  <si>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</si>
  <si>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</si>
  <si>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</si>
  <si>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</si>
  <si>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</si>
  <si>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</si>
  <si>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</si>
  <si>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</si>
  <si>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</si>
  <si>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</si>
  <si>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</si>
  <si>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</si>
  <si>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</si>
  <si>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</si>
  <si>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</si>
  <si>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</si>
  <si>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</si>
  <si>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</si>
  <si>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</si>
  <si>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</si>
  <si>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</si>
  <si>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</si>
  <si>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</si>
  <si>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</si>
  <si>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</si>
  <si>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</si>
  <si>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</si>
  <si>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</si>
  <si>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</si>
  <si>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</si>
  <si>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</si>
  <si>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</si>
  <si>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</si>
  <si>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</si>
  <si>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</si>
  <si>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</si>
  <si>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</si>
  <si>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</si>
  <si>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</si>
  <si>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</si>
  <si>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</si>
  <si>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</si>
  <si>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</si>
  <si>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</si>
  <si>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</si>
  <si>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</si>
  <si>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</si>
  <si>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</si>
  <si>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</si>
  <si>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</si>
  <si>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</si>
  <si>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</si>
  <si>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</si>
  <si>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</si>
  <si>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</si>
  <si>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</si>
  <si>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</si>
  <si>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</si>
  <si>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</si>
  <si>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</si>
  <si>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</si>
  <si>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</si>
  <si>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</si>
  <si>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</si>
  <si>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</si>
  <si>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</si>
  <si>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</si>
  <si>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</si>
  <si>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</si>
  <si>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</si>
  <si>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</si>
  <si>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</si>
  <si>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</si>
  <si>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</si>
  <si>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</si>
  <si>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</si>
  <si>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</si>
  <si>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</si>
  <si>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</si>
  <si>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</si>
  <si>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</si>
  <si>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</si>
  <si>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</si>
  <si>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</si>
  <si>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</si>
  <si>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</si>
  <si>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</si>
  <si>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</si>
  <si>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</si>
  <si>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</si>
  <si>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</si>
  <si>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</si>
  <si>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</si>
  <si>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</si>
  <si>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</si>
  <si>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</si>
  <si>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</si>
  <si>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</si>
  <si>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</si>
  <si>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</si>
  <si>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</si>
  <si>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</si>
  <si>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</si>
  <si>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</si>
  <si>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</si>
  <si>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</si>
  <si>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</si>
  <si>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</si>
  <si>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</si>
  <si>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</si>
  <si>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</si>
  <si>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</si>
  <si>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</si>
  <si>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</si>
  <si>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</si>
  <si>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</si>
  <si>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</si>
  <si>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</si>
  <si>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</si>
  <si>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</si>
  <si>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</si>
  <si>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</si>
  <si>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</si>
  <si>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</si>
  <si>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</si>
  <si>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</si>
  <si>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</si>
  <si>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</si>
  <si>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</si>
  <si>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</si>
  <si>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</si>
  <si>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</si>
  <si>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</si>
  <si>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</si>
  <si>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</si>
  <si>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</si>
  <si>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</si>
  <si>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</si>
  <si>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</si>
  <si>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</si>
  <si>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</si>
  <si>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</si>
  <si>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</si>
  <si>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</si>
  <si>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</si>
  <si>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</si>
  <si>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</si>
  <si>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</si>
  <si>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</si>
  <si>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</si>
  <si>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</si>
  <si>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</si>
  <si>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</si>
  <si>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</si>
  <si>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</si>
  <si>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</si>
  <si>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</si>
  <si>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</si>
  <si>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</si>
  <si>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</si>
  <si>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</si>
  <si>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</si>
  <si>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</si>
  <si>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</si>
  <si>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</si>
  <si>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</si>
  <si>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</si>
  <si>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</si>
  <si>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</si>
  <si>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</si>
  <si>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</si>
  <si>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</si>
  <si>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</si>
  <si>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</si>
  <si>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</si>
  <si>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</si>
  <si>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</si>
  <si>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</si>
  <si>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</si>
  <si>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</si>
  <si>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</si>
  <si>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</si>
  <si>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</si>
  <si>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</si>
  <si>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</si>
  <si>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</si>
  <si>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</si>
  <si>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</si>
  <si>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</si>
  <si>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</si>
  <si>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</si>
  <si>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</si>
  <si>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</si>
  <si>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</si>
  <si>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</si>
  <si>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</si>
  <si>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</si>
  <si>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</si>
  <si>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</si>
  <si>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</si>
  <si>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</si>
  <si>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</si>
  <si>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</si>
  <si>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</si>
  <si>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</si>
  <si>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</si>
  <si>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</si>
  <si>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</si>
  <si>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</si>
  <si>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</si>
  <si>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</si>
  <si>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</si>
  <si>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</si>
  <si>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</si>
  <si>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</si>
  <si>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</si>
  <si>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</si>
  <si>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</si>
  <si>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</si>
  <si>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</si>
  <si>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</si>
  <si>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</si>
  <si>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</si>
  <si>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</si>
  <si>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</si>
  <si>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</si>
  <si>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</si>
  <si>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</si>
  <si>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</si>
  <si>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</si>
  <si>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</si>
  <si>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</si>
  <si>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</si>
  <si>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</si>
  <si>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</si>
  <si>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</si>
  <si>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</si>
  <si>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</si>
  <si>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</si>
  <si>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</si>
  <si>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</si>
  <si>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</si>
  <si>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</si>
  <si>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</si>
  <si>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</si>
  <si>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</si>
  <si>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</si>
  <si>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</si>
  <si>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</si>
  <si>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</si>
  <si>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</si>
  <si>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</si>
  <si>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</si>
  <si>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</si>
  <si>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</si>
  <si>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</si>
  <si>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</si>
  <si>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</si>
  <si>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</si>
  <si>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</si>
  <si>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</si>
  <si>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</si>
  <si>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</si>
  <si>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</si>
  <si>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</si>
  <si>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</si>
  <si>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</si>
  <si>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</si>
  <si>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</si>
  <si>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</si>
  <si>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</si>
  <si>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</si>
  <si>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</si>
  <si>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</si>
  <si>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</si>
  <si>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</si>
  <si>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</si>
  <si>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</si>
  <si>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</si>
  <si>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</si>
  <si>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</si>
  <si>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</si>
  <si>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</si>
  <si>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</si>
  <si>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</si>
  <si>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</si>
  <si>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</si>
  <si>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</si>
  <si>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</si>
  <si>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</si>
  <si>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</si>
  <si>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</si>
  <si>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</si>
  <si>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</si>
  <si>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</si>
  <si>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</si>
  <si>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</si>
  <si>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</si>
  <si>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</si>
  <si>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</si>
  <si>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</si>
  <si>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</si>
  <si>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</si>
  <si>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</si>
  <si>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</si>
  <si>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</si>
  <si>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</si>
  <si>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</si>
  <si>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</si>
  <si>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</si>
  <si>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</si>
  <si>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</si>
  <si>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</si>
  <si>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</si>
  <si>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</si>
  <si>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</si>
  <si>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</si>
  <si>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</si>
  <si>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</si>
  <si>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</si>
  <si>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</si>
  <si>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</si>
  <si>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</si>
  <si>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</si>
  <si>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</si>
  <si>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</si>
  <si>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</si>
  <si>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</si>
  <si>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</si>
  <si>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</si>
  <si>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</si>
  <si>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</si>
  <si>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</si>
  <si>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</si>
  <si>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</si>
  <si>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</si>
  <si>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</si>
  <si>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</si>
  <si>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</si>
  <si>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</si>
  <si>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</si>
  <si>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</si>
  <si>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</si>
  <si>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</si>
  <si>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</si>
  <si>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</si>
  <si>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</si>
  <si>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</si>
  <si>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</si>
  <si>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</si>
  <si>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</si>
  <si>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</si>
  <si>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</si>
  <si>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</si>
  <si>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</si>
  <si>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</si>
  <si>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</si>
  <si>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</si>
  <si>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</si>
  <si>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</si>
  <si>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</si>
  <si>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</si>
  <si>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</si>
  <si>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</si>
  <si>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</si>
  <si>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</si>
  <si>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</si>
  <si>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</si>
  <si>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</si>
  <si>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</si>
  <si>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</si>
  <si>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</si>
  <si>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</si>
  <si>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</si>
  <si>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</si>
  <si>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</si>
  <si>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</si>
  <si>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</si>
  <si>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</si>
  <si>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</si>
  <si>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</si>
  <si>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</si>
  <si>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</si>
  <si>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</si>
  <si>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</si>
  <si>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</si>
  <si>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</si>
  <si>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</si>
  <si>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</si>
  <si>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</si>
  <si>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</si>
  <si>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</si>
  <si>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</si>
  <si>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</si>
  <si>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</si>
  <si>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</si>
  <si>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</si>
  <si>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</si>
  <si>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</si>
  <si>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</si>
  <si>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</si>
  <si>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</si>
  <si>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</si>
  <si>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</si>
  <si>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</si>
  <si>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</si>
  <si>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</si>
  <si>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</si>
  <si>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</si>
  <si>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</si>
  <si>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</si>
  <si>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</si>
  <si>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</si>
  <si>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</si>
  <si>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</si>
  <si>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</si>
  <si>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</si>
  <si>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</si>
  <si>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</si>
  <si>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</si>
  <si>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</si>
  <si>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</si>
  <si>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</si>
  <si>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</si>
  <si>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</si>
  <si>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</si>
  <si>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</si>
  <si>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</si>
  <si>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</si>
  <si>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</si>
  <si>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</si>
  <si>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</si>
  <si>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</si>
  <si>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</si>
  <si>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</si>
  <si>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</si>
  <si>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</si>
  <si>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</si>
  <si>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</si>
  <si>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</si>
  <si>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</si>
  <si>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</si>
  <si>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</si>
  <si>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</si>
  <si>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</si>
  <si>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</si>
  <si>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</si>
  <si>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</si>
  <si>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</si>
  <si>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</si>
  <si>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</si>
  <si>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</si>
  <si>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</si>
  <si>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</si>
  <si>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</si>
  <si>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</si>
  <si>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</si>
  <si>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</si>
  <si>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</si>
  <si>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</si>
  <si>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</si>
  <si>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</si>
  <si>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</si>
  <si>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</si>
  <si>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</si>
  <si>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</si>
  <si>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</si>
  <si>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</si>
  <si>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</si>
  <si>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</si>
  <si>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</si>
  <si>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</si>
  <si>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</si>
  <si>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</si>
  <si>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</si>
  <si>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</si>
  <si>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</si>
  <si>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</si>
  <si>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</si>
  <si>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</si>
  <si>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</si>
  <si>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</si>
  <si>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</si>
  <si>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</si>
  <si>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</si>
  <si>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</si>
  <si>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</si>
  <si>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</si>
  <si>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</si>
  <si>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</si>
  <si>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</si>
  <si>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</si>
  <si>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</si>
  <si>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</si>
  <si>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</si>
  <si>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</si>
  <si>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</si>
  <si>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</si>
  <si>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</si>
  <si>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</si>
  <si>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</si>
  <si>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</si>
  <si>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</si>
  <si>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</si>
  <si>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</si>
  <si>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</si>
  <si>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</si>
  <si>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</si>
  <si>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</si>
  <si>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</si>
  <si>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</si>
  <si>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</si>
  <si>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</si>
  <si>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</si>
  <si>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</si>
  <si>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</si>
  <si>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</si>
  <si>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</si>
  <si>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</si>
  <si>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</si>
  <si>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</si>
  <si>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</si>
  <si>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</si>
  <si>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</si>
  <si>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</si>
  <si>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</si>
  <si>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</si>
  <si>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</si>
  <si>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</si>
  <si>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</si>
  <si>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</si>
  <si>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</si>
  <si>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</si>
  <si>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</si>
  <si>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</si>
  <si>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</si>
  <si>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</si>
  <si>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</si>
  <si>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</si>
  <si>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</si>
  <si>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</si>
  <si>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</si>
  <si>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</si>
  <si>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</si>
  <si>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</si>
  <si>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</si>
  <si>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</si>
  <si>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</si>
  <si>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</si>
  <si>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</si>
  <si>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</si>
  <si>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</si>
  <si>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</si>
  <si>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</si>
  <si>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</si>
  <si>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</si>
  <si>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</si>
  <si>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</si>
  <si>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</si>
  <si>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</si>
  <si>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</si>
  <si>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</si>
  <si>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</si>
  <si>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</si>
  <si>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</si>
  <si>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</si>
  <si>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</si>
  <si>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</si>
  <si>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</si>
  <si>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</si>
  <si>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</si>
  <si>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</si>
  <si>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</si>
  <si>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</si>
  <si>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</si>
  <si>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</si>
  <si>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</si>
  <si>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</si>
  <si>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</si>
  <si>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</si>
  <si>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</si>
  <si>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</si>
  <si>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</si>
  <si>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</si>
  <si>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</si>
  <si>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</si>
  <si>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</si>
  <si>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</si>
  <si>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</si>
  <si>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</si>
  <si>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</si>
  <si>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</si>
  <si>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</si>
  <si>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</si>
  <si>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</si>
  <si>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</si>
  <si>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</si>
  <si>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</si>
  <si>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</si>
  <si>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</si>
  <si>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</si>
  <si>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</si>
  <si>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</si>
  <si>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</si>
  <si>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</si>
  <si>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</si>
  <si>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</si>
  <si>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</si>
  <si>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</si>
  <si>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</si>
  <si>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</si>
  <si>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</si>
  <si>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</si>
  <si>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</si>
  <si>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</si>
  <si>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</si>
  <si>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</si>
  <si>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</si>
  <si>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</si>
  <si>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</si>
  <si>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</si>
  <si>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</si>
  <si>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</si>
  <si>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</si>
  <si>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</si>
  <si>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</si>
  <si>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</si>
  <si>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</si>
  <si>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</si>
  <si>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</si>
  <si>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</si>
  <si>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</si>
  <si>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</si>
  <si>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</si>
  <si>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</si>
  <si>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</si>
  <si>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</si>
  <si>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</si>
  <si>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</si>
  <si>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</si>
  <si>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</si>
  <si>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</si>
  <si>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</si>
  <si>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</si>
  <si>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</si>
  <si>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</si>
  <si>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</si>
  <si>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</si>
  <si>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</si>
  <si>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</si>
  <si>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</si>
  <si>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</si>
  <si>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</si>
  <si>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</si>
  <si>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</si>
  <si>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</si>
  <si>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</si>
  <si>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</si>
  <si>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</si>
  <si>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</si>
  <si>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</si>
  <si>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</si>
  <si>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</si>
  <si>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</si>
  <si>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</si>
  <si>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</si>
  <si>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</si>
  <si>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</si>
  <si>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</si>
  <si>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</si>
  <si>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</si>
  <si>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</si>
  <si>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</si>
  <si>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</si>
  <si>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</si>
  <si>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</si>
  <si>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</si>
  <si>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</si>
  <si>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</si>
  <si>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</si>
  <si>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</si>
  <si>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</si>
  <si>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</si>
  <si>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</si>
  <si>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</si>
  <si>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</si>
  <si>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</si>
  <si>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</si>
  <si>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</si>
  <si>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</si>
  <si>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</si>
  <si>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</si>
  <si>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</si>
  <si>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</si>
  <si>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</si>
  <si>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</si>
  <si>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</si>
  <si>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</si>
  <si>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</si>
  <si>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</si>
  <si>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</si>
  <si>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</si>
  <si>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</si>
  <si>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</si>
  <si>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</si>
  <si>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</si>
  <si>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</si>
  <si>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</si>
  <si>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</si>
  <si>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</si>
  <si>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</si>
  <si>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</si>
  <si>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</si>
  <si>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</si>
  <si>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</si>
  <si>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</si>
  <si>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</si>
  <si>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</si>
  <si>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</si>
  <si>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</si>
  <si>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</si>
  <si>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</si>
  <si>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</si>
  <si>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</si>
  <si>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</si>
  <si>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</si>
  <si>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</si>
  <si>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</si>
  <si>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</si>
  <si>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</si>
  <si>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</si>
  <si>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</si>
  <si>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</si>
  <si>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</si>
  <si>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</si>
  <si>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</si>
  <si>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</si>
  <si>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</si>
  <si>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</si>
  <si>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</si>
  <si>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</si>
  <si>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</si>
  <si>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</si>
  <si>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</si>
  <si>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</si>
  <si>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</si>
  <si>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</si>
  <si>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</si>
  <si>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</si>
  <si>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</si>
  <si>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</si>
  <si>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</si>
  <si>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</si>
  <si>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</si>
  <si>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</si>
  <si>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</si>
  <si>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</si>
  <si>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</si>
  <si>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</si>
  <si>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</si>
  <si>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</si>
  <si>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</si>
  <si>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</si>
  <si>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</si>
  <si>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</si>
  <si>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</si>
  <si>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</si>
  <si>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</si>
  <si>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</si>
  <si>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</si>
  <si>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</si>
  <si>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</si>
  <si>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</si>
  <si>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</si>
  <si>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</si>
  <si>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</si>
  <si>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</si>
  <si>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</si>
  <si>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</si>
  <si>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</si>
  <si>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</si>
  <si>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</si>
  <si>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</si>
  <si>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</si>
  <si>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</si>
  <si>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</si>
  <si>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</si>
  <si>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</si>
  <si>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</si>
  <si>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</si>
  <si>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</si>
  <si>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</si>
  <si>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</si>
  <si>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</si>
  <si>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</si>
  <si>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</si>
  <si>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</si>
  <si>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</si>
  <si>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</si>
  <si>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</si>
  <si>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</si>
  <si>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</si>
  <si>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</si>
  <si>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</si>
  <si>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</si>
  <si>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</si>
  <si>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</si>
  <si>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</si>
  <si>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</si>
  <si>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</si>
  <si>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</si>
  <si>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</si>
  <si>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</si>
  <si>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</si>
  <si>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</si>
  <si>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</si>
  <si>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</si>
  <si>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</si>
  <si>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</si>
  <si>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</si>
  <si>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</si>
  <si>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</si>
  <si>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</si>
  <si>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</si>
  <si>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</si>
  <si>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</si>
  <si>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</si>
  <si>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</si>
  <si>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</si>
  <si>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</si>
  <si>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</si>
  <si>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</si>
  <si>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</si>
  <si>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</si>
  <si>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</si>
  <si>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</si>
  <si>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</si>
  <si>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</si>
  <si>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</si>
  <si>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</si>
  <si>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</si>
  <si>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</si>
  <si>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</si>
  <si>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</si>
  <si>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</si>
  <si>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</si>
  <si>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</si>
  <si>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</si>
  <si>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</si>
  <si>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</si>
  <si>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</si>
  <si>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</si>
  <si>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</si>
  <si>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</si>
  <si>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</si>
  <si>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</si>
  <si>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</si>
  <si>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</si>
  <si>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</si>
  <si>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</si>
  <si>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</si>
  <si>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</si>
  <si>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</si>
  <si>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</si>
  <si>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</si>
  <si>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</si>
  <si>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</si>
  <si>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</si>
  <si>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</si>
  <si>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</si>
  <si>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</si>
  <si>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</si>
  <si>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</si>
  <si>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</si>
  <si>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</si>
  <si>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</si>
  <si>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</si>
  <si>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</si>
  <si>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</si>
  <si>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</si>
  <si>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</si>
  <si>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</si>
  <si>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</si>
  <si>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</si>
  <si>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</si>
  <si>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</si>
  <si>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</si>
  <si>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</si>
  <si>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</si>
  <si>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</si>
  <si>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</si>
  <si>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</si>
  <si>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</si>
  <si>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</si>
  <si>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</si>
  <si>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</si>
  <si>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</si>
  <si>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</si>
  <si>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</si>
  <si>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</si>
  <si>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</si>
  <si>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</si>
  <si>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</si>
  <si>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</si>
  <si>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</si>
  <si>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</si>
  <si>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</si>
  <si>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</si>
  <si>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</si>
  <si>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</si>
  <si>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</si>
  <si>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</si>
  <si>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</si>
  <si>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</si>
  <si>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</si>
  <si>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</si>
  <si>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</si>
  <si>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</si>
  <si>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</si>
  <si>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</si>
  <si>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</si>
  <si>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</si>
  <si>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</si>
  <si>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</si>
  <si>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</si>
  <si>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</si>
  <si>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</si>
  <si>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</si>
  <si>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</si>
  <si>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</si>
  <si>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</si>
  <si>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</si>
  <si>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</si>
  <si>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</si>
  <si>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</si>
  <si>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</si>
  <si>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</si>
  <si>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</si>
  <si>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</si>
  <si>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</si>
  <si>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</si>
  <si>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</si>
  <si>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</si>
  <si>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</si>
  <si>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</si>
  <si>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</si>
  <si>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</si>
  <si>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</si>
  <si>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</si>
  <si>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</si>
  <si>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</si>
  <si>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</si>
  <si>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</si>
  <si>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</si>
  <si>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</si>
  <si>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</si>
  <si>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</si>
  <si>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</si>
  <si>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</si>
  <si>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</si>
  <si>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</si>
  <si>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</si>
  <si>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</si>
  <si>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</si>
  <si>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</si>
  <si>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</si>
  <si>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</si>
  <si>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</si>
  <si>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</si>
  <si>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</si>
  <si>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</si>
  <si>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</si>
  <si>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</si>
  <si>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</si>
  <si>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</si>
  <si>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</si>
  <si>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</si>
  <si>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</si>
  <si>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</si>
  <si>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</si>
  <si>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</si>
  <si>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</si>
  <si>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</si>
  <si>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</si>
  <si>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</si>
  <si>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</si>
  <si>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</si>
  <si>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</si>
  <si>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</si>
  <si>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</si>
  <si>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</si>
  <si>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</si>
  <si>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</si>
  <si>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</si>
  <si>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</si>
  <si>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</si>
  <si>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</si>
  <si>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</si>
  <si>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</si>
  <si>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</si>
  <si>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</si>
  <si>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</si>
  <si>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</si>
  <si>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</si>
  <si>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</si>
  <si>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</si>
  <si>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</si>
  <si>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</si>
  <si>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</si>
  <si>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</si>
  <si>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</si>
  <si>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</si>
  <si>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</si>
  <si>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</si>
  <si>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</si>
  <si>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</si>
  <si>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</si>
  <si>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</si>
  <si>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</si>
  <si>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</si>
  <si>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</si>
  <si>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</si>
  <si>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</si>
  <si>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</si>
  <si>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</si>
  <si>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</si>
  <si>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</si>
  <si>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</si>
  <si>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</si>
  <si>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</si>
  <si>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</si>
  <si>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</si>
  <si>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</si>
  <si>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</si>
  <si>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</si>
  <si>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</si>
  <si>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</si>
  <si>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</si>
  <si>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</si>
  <si>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</si>
  <si>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</si>
  <si>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</si>
  <si>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</si>
  <si>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</si>
  <si>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</si>
  <si>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</si>
  <si>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</si>
  <si>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</si>
  <si>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</si>
  <si>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</si>
  <si>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</si>
  <si>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</si>
  <si>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</si>
  <si>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</si>
  <si>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</si>
  <si>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</si>
  <si>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</si>
  <si>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</si>
  <si>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</si>
  <si>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</si>
  <si>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</si>
  <si>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</si>
  <si>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</si>
  <si>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</si>
  <si>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</si>
  <si>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</si>
  <si>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</si>
  <si>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</si>
  <si>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</si>
  <si>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</si>
  <si>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</si>
  <si>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</si>
  <si>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</si>
  <si>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</si>
  <si>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</si>
  <si>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</si>
  <si>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</si>
  <si>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</si>
  <si>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</si>
  <si>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</si>
  <si>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</si>
  <si>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</si>
  <si>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</si>
  <si>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</si>
  <si>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</si>
  <si>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</si>
  <si>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</si>
  <si>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</si>
  <si>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</si>
  <si>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</si>
  <si>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</si>
  <si>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</si>
  <si>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</si>
  <si>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</si>
  <si>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</si>
  <si>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</si>
  <si>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</si>
  <si>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</si>
  <si>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</si>
  <si>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</si>
  <si>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</si>
  <si>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</si>
  <si>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</si>
  <si>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</si>
  <si>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</si>
  <si>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</si>
  <si>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</si>
  <si>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</si>
  <si>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</si>
  <si>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</si>
  <si>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</si>
  <si>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</si>
  <si>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</si>
  <si>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</si>
  <si>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</si>
  <si>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</si>
  <si>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</si>
  <si>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</si>
  <si>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</si>
  <si>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</si>
  <si>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</si>
  <si>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</si>
  <si>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</si>
  <si>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</si>
  <si>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PCM-20251022-00000534</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</si>
  <si>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</si>
  <si>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</si>
  <si>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</si>
  <si>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</si>
  <si>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</si>
  <si>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</si>
  <si>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</si>
  <si>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</si>
  <si>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</si>
  <si>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</si>
  <si>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</si>
  <si>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</si>
  <si>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</si>
  <si>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</si>
  <si>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</si>
  <si>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</si>
  <si>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</si>
  <si>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</si>
  <si>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</si>
  <si>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</si>
  <si>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</si>
  <si>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</si>
  <si>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</si>
  <si>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</si>
  <si>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</si>
  <si>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</si>
  <si>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</si>
  <si>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</si>
  <si>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</si>
  <si>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</si>
  <si>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</si>
  <si>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</si>
  <si>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</si>
  <si>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</si>
  <si>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</si>
  <si>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</si>
  <si>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</si>
  <si>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</si>
  <si>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</si>
  <si>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</si>
  <si>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</si>
  <si>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</si>
  <si>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</si>
  <si>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</si>
  <si>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</si>
  <si>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</si>
  <si>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</si>
  <si>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</si>
  <si>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</si>
  <si>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</si>
  <si>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</si>
  <si>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</si>
  <si>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</si>
  <si>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</si>
  <si>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</si>
  <si>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</si>
  <si>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</si>
  <si>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</si>
  <si>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</si>
  <si>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</si>
  <si>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</si>
  <si>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</si>
  <si>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</si>
  <si>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</si>
  <si>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</si>
  <si>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</si>
  <si>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</si>
  <si>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</si>
  <si>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</si>
  <si>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</si>
  <si>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</si>
  <si>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</si>
  <si>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</si>
  <si>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</si>
  <si>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</si>
  <si>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</si>
  <si>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</si>
  <si>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</si>
  <si>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</si>
  <si>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</si>
  <si>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</si>
  <si>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</si>
  <si>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</si>
  <si>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</si>
  <si>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</si>
  <si>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</si>
  <si>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</si>
  <si>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</si>
  <si>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
,Team on the way ETA 40 min</t>
  </si>
  <si>
    <t xml:space="preserve"> PCM-20250215-00000830 </t>
  </si>
  <si>
    <t>LTE site still down and  site located in aramco area access issue need special permission</t>
  </si>
  <si>
    <t>PCM-20251021-00002486</t>
  </si>
  <si>
    <t>was night access issue / USF area team EM team on the way  60 mins</t>
  </si>
  <si>
    <t>PCM-20251022-00000290</t>
  </si>
  <si>
    <t>was night access issue / USF area team EM team on the way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</si>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</sst>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7" dataDxfId="156" headerRowBorderDxfId="154" tableBorderDxfId="155" totalsRowBorderDxfId="153">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8" dataDxfId="47" headerRowBorderDxfId="45" tableBorderDxfId="46" totalsRowBorderDxfId="44">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tabSelected="1" workbookViewId="0">
      <selection activeCell="J11" sqref="J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289.31822546296462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8.8232370370387798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4</v>
      </c>
      <c r="D4" s="136" t="s">
        <v>18568</v>
      </c>
      <c r="E4" s="137" t="s">
        <v>38998</v>
      </c>
      <c r="F4" s="138">
        <v>45952.259965277779</v>
      </c>
      <c r="G4" s="139">
        <f ca="1">IFERROR(NOW()-F4,"")</f>
        <v>6.6861111117759719E-3</v>
      </c>
      <c r="H4" s="138">
        <v>45952.249513888892</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45952.266651388891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45952.266651388891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45952.266651388891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45952.266651388891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45952.266651388891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45952.266651388891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45952.266651388891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45952.266651388891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45952.266651388891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45952.266651388891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45952.266651388891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45952.266651388891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45952.266651388891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45952.266651388891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45952.266651388891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45952.266651388891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45952.266651388891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45952.266651388891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45952.266651388891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45952.266651388891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45952.266651388891</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45952.266651388891</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45952.266651388891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45952.266651388891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45952.266651388891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45952.266651388891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45952.266651388891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45952.266651388891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45952.266651388891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45952.266651388891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45952.266651388891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45952.266651388891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45952.266651388891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45952.266651388891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45952.266651388891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45952.266651388891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45952.266651388891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45952.266651388891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45952.266651388891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45952.266651388891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45952.266651388891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45952.266651388891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45952.266651388891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45952.266651388891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45952.266651388891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45952.266651388891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45952.266651388891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45952.266651388891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45952.266651388891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45952.266651388891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45952.266651388891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45952.266651388891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45952.266651388891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45952.266651388891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45952.266651388891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45952.266651388891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45952.266651388891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45952.266651388891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45952.266651388891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45952.266651388891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45952.266651388891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45952.266651388891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45952.266651388891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45952.266651388891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45952.266651388891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45952.266651388891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45952.266651388891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45952.266651388891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45952.266651388891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45952.266651388891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45952.266651388891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45952.266651388891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45952.266651388891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45952.266651388891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45952.266651388891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45952.266651388891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45952.266651388891</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45952.266651388891</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34C17FB1-9821-499E-8ACD-F76CC096935C}"/>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145.53956805555936</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127.26681342592929</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7.7708759259257931</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4"/>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9"/>
      <c r="E7" s="116"/>
      <c r="F7" s="117"/>
      <c r="G7" s="118">
        <f ca="1">IFERROR(NOW()-F7,"-")</f>
        <v>45952.266651388891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45952.266651388891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45952.266651388891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45952.266651388891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45952.266651388891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45952.266651388891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45952.266651388891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45952.266651388891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45952.266651388891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45952.266651388891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45952.266651388891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45952.266651388891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45952.266651388891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45952.266651388891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45952.266651388891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45952.266651388891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45952.266651388891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45952.266651388891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45952.266651388891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45952.266651388891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45952.266651388891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45952.266651388891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45952.266651388891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45952.266651388891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45952.266651388891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45952.266651388891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45952.266651388891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45952.266651388891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45952.266651388891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45952.266651388891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45952.266651388891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45952.266651388891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45952.266651388891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45952.266651388891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45952.266651388891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45952.266651388891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45952.266651388891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45952.266651388891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45952.266651388891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45952.266651388891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45952.266651388891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45952.266651388891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45952.266651388891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45952.266651388891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45952.266651388891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45952.266651388891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45952.266651388891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45952.266651388891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45952.266651388891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45952.266651388891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45952.266651388891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45952.266651388891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45952.266651388891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45952.266651388891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45952.266651388891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45952.266651388891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45952.266651388891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45952.266651388891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45952.266651388891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45952.266651388891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45952.266651388891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45952.266651388891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45952.266651388891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45952.266651388891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45952.266651388891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17" sqref="K1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60.75">
      <c r="A2" s="19" t="s">
        <v>39090</v>
      </c>
      <c r="B2" s="64" t="str">
        <f>IFERROR(VLOOKUP(D2,DB!A:K,11,0),"")</f>
        <v>R3</v>
      </c>
      <c r="C2" s="18">
        <v>1</v>
      </c>
      <c r="D2" s="18" t="s">
        <v>15083</v>
      </c>
      <c r="E2" s="18" t="s">
        <v>38998</v>
      </c>
      <c r="F2" s="20">
        <v>45952.167881944442</v>
      </c>
      <c r="G2" s="21">
        <f t="shared" ref="G2:G35" ca="1" si="0">IFERROR(NOW()-F2,"-")</f>
        <v>9.8769444448407739E-2</v>
      </c>
      <c r="H2" s="22">
        <v>45952.161053240743</v>
      </c>
      <c r="I2" s="19" t="str">
        <f>IFERROR(VLOOKUP(D2,DB!A:F,6,0),"")</f>
        <v>Generator-DG</v>
      </c>
      <c r="J2" s="18" t="str">
        <f>IFERROR(VLOOKUP(D2,DB!A:G,7,0),"")</f>
        <v>Good</v>
      </c>
      <c r="K2" s="47" t="s">
        <v>39091</v>
      </c>
      <c r="L2" s="23" t="str">
        <f>IFERROR(VLOOKUP(D2,DB!A:I,9,0),"")</f>
        <v>Latis</v>
      </c>
    </row>
    <row r="3" spans="1:13" ht="15" customHeight="1">
      <c r="A3" s="19"/>
      <c r="B3" s="64" t="str">
        <f>IFERROR(VLOOKUP(D3,DB!A:K,11,0),"")</f>
        <v/>
      </c>
      <c r="C3" s="18"/>
      <c r="D3" s="18"/>
      <c r="E3" s="18"/>
      <c r="F3" s="20"/>
      <c r="G3" s="21">
        <f t="shared" ca="1" si="0"/>
        <v>45952.266651388891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45952.266651388891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45952.266651388891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45952.266651388891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45952.266651388891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45952.266651388891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45952.266651388891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45952.266651388891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45952.266651388891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45952.266651388891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45952.266651388891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45952.266651388891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45952.266651388891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45952.266651388891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45952.266651388891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45952.266651388891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45952.266651388891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45952.266651388891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45952.266651388891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45952.266651388891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45952.266651388891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45952.266651388891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45952.266651388891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45952.266651388891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45952.266651388891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45952.266651388891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45952.266651388891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45952.266651388891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45952.266651388891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45952.266651388891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45952.266651388891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45952.266651388891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45952.266651388891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45952.266651388891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45952.266651388891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45952.266651388891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45952.266651388891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45952.266651388891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45952.266651388891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45952.266651388891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45952.266651388891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45952.266651388891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45952.266651388891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45952.266651388891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45952.266651388891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45952.266651388891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45952.266651388891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45952.266651388891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45952.266651388891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45952.266651388891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45952.266651388891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45952.266651388891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45952.266651388891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45952.266651388891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45952.266651388891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45952.266651388891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45952.266651388891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45952.266651388891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45952.266651388891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45952.266651388891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45952.266651388891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45952.266651388891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45952.266651388891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45952.266651388891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45952.266651388891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45952.266651388891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45952.266651388891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45952.266651388891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45952.266651388891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45952.266651388891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45952.266651388891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45952.266651388891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45952.266651388891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45952.266651388891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45952.266651388891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45952.266651388891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45952.266651388891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45952.266651388891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45952.266651388891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45952.266651388891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45952.266651388891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45952.266651388891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45952.266651388891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45952.266651388891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45952.266651388891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45952.266651388891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45952.266651388891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45952.266651388891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45952.266651388891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45952.266651388891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45952.266651388891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45952.266651388891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45952.266651388891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45952.266651388891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45952.266651388891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45952.266651388891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45952.266651388891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45952.266651388891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45952.266651388891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45952.266651388891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45952.266651388891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45952.266651388891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45952.266651388891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45952.266651388891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45952.266651388891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45952.266651388891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45952.266651388891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45952.266651388891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45952.266651388891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45952.266651388891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45952.266651388891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45952.266651388891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45952.266651388891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45952.266651388891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45952.266651388891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45952.266651388891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45952.266651388891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45952.266651388891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45952.266651388891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45952.266651388891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45952.266651388891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45952.266651388891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45952.266651388891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45952.266651388891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45952.266651388891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45952.266651388891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45952.266651388891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45952.266651388891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45952.266651388891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45952.266651388891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45952.266651388891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45952.266651388891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45952.266651388891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45952.266651388891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45952.266651388891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45952.266651388891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45952.266651388891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45952.266651388891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45952.266651388891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45952.266651388891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45952.266651388891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45952.266651388891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45952.266651388891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45952.266651388891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45952.266651388891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45952.266651388891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45952.266651388891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45952.266651388891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45952.266651388891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45952.266651388891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45952.266651388891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45952.266651388891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45952.266651388891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45952.266651388891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45952.266651388891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45952.266651388891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45952.266651388891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45952.266651388891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45952.266651388891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45952.266651388891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45952.266651388891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45952.266651388891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45952.266651388891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45952.266651388891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45952.266651388891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45952.266651388891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45952.266651388891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45952.266651388891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45952.266651388891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45952.266651388891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45952.266651388891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45952.266651388891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45952.266651388891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45952.266651388891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45952.266651388891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45952.266651388891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45952.266651388891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45952.266651388891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45952.266651388891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45952.266651388891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45952.266651388891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45952.266651388891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45952.266651388891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45952.266651388891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45952.266651388891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45952.266651388891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45952.266651388891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45952.266651388891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45952.266651388891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45952.266651388891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45952.266651388891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45952.266651388891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45952.266651388891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45952.266651388891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45952.266651388891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45952.266651388891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45952.266651388891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45952.266651388891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45952.266651388891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45952.266651388891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45952.266651388891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45952.266651388891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45952.266651388891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45952.266651388891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45952.266651388891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45952.266651388891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45952.266651388891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45952.266651388891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45952.266651388891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45952.266651388891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45952.266651388891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45952.266651388891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45952.266651388891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45952.266651388891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45952.266651388891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45952.266651388891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45952.266651388891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45952.266651388891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45952.266651388891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45952.266651388891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45952.266651388891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45952.266651388891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45952.266651388891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45952.266651388891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45952.266651388891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45952.266651388891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45952.266651388891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45952.266651388891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45952.266651388891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45952.266651388891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45952.266651388891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45952.266651388891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45952.266651388891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45952.266651388891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45952.266651388891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45952.266651388891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45952.266651388891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45952.266651388891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45952.266651388891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45952.266651388891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45952.266651388891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45952.266651388891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45952.266651388891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45952.266651388891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45952.266651388891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45952.266651388891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45952.266651388891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45952.266651388891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45952.266651388891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45952.266651388891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45952.266651388891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45952.266651388891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45952.266651388891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45952.266651388891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45952.266651388891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45952.266651388891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45952.266651388891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45952.266651388891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45952.266651388891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45952.266651388891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45952.266651388891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45952.266651388891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45952.266651388891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45952.266651388891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45952.266651388891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45952.266651388891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45952.266651388891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45952.266651388891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45952.266651388891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45952.266651388891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45952.266651388891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45952.266651388891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45952.266651388891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45952.266651388891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45952.266651388891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45952.266651388891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45952.266651388891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45952.266651388891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45952.266651388891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45952.266651388891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45952.266651388891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45952.266651388891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45952.266651388891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45952.266651388891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45952.266651388891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45952.266651388891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45952.266651388891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45952.266651388891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45952.266651388891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45952.266651388891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45952.266651388891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45952.266651388891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45952.266651388891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45952.266651388891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45952.266651388891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45952.266651388891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45952.266651388891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45952.266651388891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45952.266651388891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45952.266651388891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45952.266651388891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45952.266651388891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45952.266651388891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45952.266651388891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45952.266651388891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45952.266651388891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45952.266651388891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45952.266651388891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45952.266651388891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45952.266651388891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45952.266651388891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45952.266651388891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45952.266651388891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45952.266651388891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45952.266651388891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45952.266651388891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45952.266651388891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45952.266651388891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45952.266651388891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45952.266651388891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45952.266651388891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45952.266651388891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45952.266651388891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45952.266651388891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45952.266651388891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45952.266651388891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45952.266651388891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45952.266651388891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45952.266651388891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45952.266651388891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45952.266651388891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45952.266651388891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45952.266651388891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45952.266651388891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45952.266651388891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45952.266651388891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45952.266651388891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45952.266651388891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45952.266651388891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45952.266651388891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45952.266651388891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45952.266651388891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45952.266651388891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45952.266651388891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45952.266651388891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45952.266651388891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45952.266651388891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45952.266651388891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45952.266651388891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45952.266651388891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45952.266651388891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45952.266651388891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45952.266651388891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45952.266651388891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45952.266651388891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45952.266651388891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45952.266651388891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45952.266651388891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45952.266651388891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45952.266651388891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45952.266651388891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45952.266651388891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45952.266651388891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45952.266651388891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45952.266651388891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45952.266651388891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45952.266651388891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45952.266651388891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45952.266651388891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45952.266651388891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45952.266651388891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45952.266651388891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45952.266651388891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45952.266651388891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45952.266651388891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45952.266651388891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45952.266651388891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45952.266651388891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45952.266651388891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45952.266651388891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45952.266651388891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45952.266651388891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45952.266651388891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45952.266651388891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45952.266651388891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45952.266651388891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45952.266651388891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45952.266651388891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45952.266651388891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45952.266651388891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45952.266651388891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45952.266651388891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45952.266651388891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45952.266651388891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45952.266651388891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45952.266651388891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45952.266651388891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45952.266651388891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45952.266651388891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45952.266651388891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45952.266651388891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45952.266651388891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45952.266651388891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45952.266651388891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45952.266651388891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45952.266651388891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45952.266651388891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45952.266651388891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45952.266651388891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45952.266651388891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45952.266651388891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45952.266651388891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45952.266651388891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45952.266651388891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45952.266651388891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45952.266651388891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45952.266651388891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45952.266651388891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45952.266651388891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45952.266651388891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45952.266651388891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45952.266651388891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45952.266651388891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45952.266651388891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45952.266651388891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45952.266651388891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45952.266651388891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45952.266651388891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45952.266651388891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45952.266651388891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45952.266651388891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45952.266651388891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45952.266651388891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45952.266651388891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45952.266651388891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45952.266651388891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45952.266651388891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45952.266651388891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45952.266651388891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45952.266651388891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45952.266651388891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45952.266651388891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45952.266651388891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45952.266651388891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45952.266651388891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45952.266651388891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45952.266651388891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45952.266651388891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45952.266651388891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45952.266651388891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45952.266651388891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45952.266651388891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45952.266651388891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45952.266651388891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45952.266651388891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45952.266651388891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45952.266651388891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45952.266651388891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45952.266651388891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45952.266651388891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45952.266651388891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45952.266651388891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45952.266651388891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45952.266651388891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45952.266651388891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45952.266651388891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45952.266651388891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45952.266651388891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45952.266651388891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45952.266651388891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45952.266651388891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45952.266651388891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45952.266651388891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45952.266651388891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45952.266651388891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45952.266651388891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45952.266651388891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45952.266651388891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45952.266651388891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45952.266651388891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45952.266651388891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45952.266651388891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45952.266651388891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45952.266651388891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45952.266651388891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45952.266651388891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45952.266651388891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45952.266651388891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45952.266651388891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45952.266651388891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45952.266651388891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45952.266651388891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45952.266651388891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45952.266651388891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45952.266651388891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45952.266651388891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45952.266651388891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45952.266651388891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45952.266651388891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45952.266651388891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45952.266651388891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45952.266651388891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45952.266651388891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45952.266651388891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45952.266651388891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45952.266651388891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45952.266651388891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45952.266651388891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45952.266651388891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45952.266651388891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45952.266651388891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45952.266651388891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45952.266651388891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45952.266651388891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45952.266651388891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45952.266651388891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45952.266651388891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45952.266651388891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45952.266651388891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45952.266651388891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45952.266651388891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45952.266651388891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45952.266651388891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45952.266651388891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45952.266651388891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45952.266651388891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45952.266651388891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45952.266651388891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45952.266651388891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45952.266651388891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45952.266651388891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45952.266651388891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45952.266651388891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45952.266651388891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45952.266651388891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45952.266651388891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45952.266651388891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45952.266651388891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45952.266651388891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45952.266651388891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45952.266651388891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45952.266651388891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45952.266651388891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45952.266651388891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45952.266651388891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45952.266651388891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45952.266651388891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45952.266651388891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45952.266651388891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45952.266651388891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45952.266651388891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45952.266651388891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45952.266651388891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45952.266651388891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45952.266651388891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45952.266651388891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45952.266651388891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45952.266651388891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45952.266651388891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45952.266651388891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45952.266651388891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45952.266651388891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45952.266651388891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45952.266651388891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45952.266651388891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45952.266651388891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45952.266651388891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45952.266651388891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45952.266651388891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45952.266651388891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45952.266651388891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45952.266651388891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45952.266651388891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45952.266651388891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45952.266651388891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45952.266651388891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45952.266651388891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45952.266651388891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45952.266651388891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45952.266651388891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45952.266651388891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45952.266651388891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45952.266651388891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45952.266651388891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45952.266651388891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45952.266651388891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45952.266651388891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45952.266651388891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45952.266651388891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45952.266651388891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45952.266651388891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45952.266651388891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45952.266651388891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45952.266651388891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45952.266651388891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45952.266651388891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45952.266651388891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45952.266651388891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45952.266651388891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45952.266651388891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45952.266651388891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45952.266651388891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45952.266651388891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45952.266651388891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45952.266651388891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45952.266651388891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45952.266651388891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45952.266651388891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45952.266651388891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45952.266651388891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45952.266651388891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45952.266651388891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45952.266651388891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45952.266651388891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45952.266651388891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45952.266651388891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45952.266651388891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45952.266651388891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45952.266651388891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45952.266651388891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45952.266651388891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45952.266651388891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45952.266651388891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45952.266651388891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45952.266651388891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45952.266651388891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45952.266651388891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45952.266651388891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45952.266651388891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45952.266651388891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45952.266651388891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45952.266651388891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45952.266651388891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45952.266651388891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45952.266651388891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45952.266651388891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45952.266651388891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45952.266651388891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45952.266651388891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45952.266651388891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45952.266651388891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45952.266651388891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45952.266651388891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45952.266651388891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45952.266651388891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45952.266651388891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45952.266651388891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45952.266651388891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45952.266651388891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45952.266651388891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45952.266651388891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45952.266651388891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45952.266651388891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45952.266651388891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45952.266651388891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45952.266651388891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45952.266651388891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45952.266651388891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45952.266651388891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45952.266651388891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45952.266651388891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45952.266651388891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45952.266651388891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45952.266651388891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45952.266651388891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45952.266651388891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45952.266651388891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45952.266651388891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45952.266651388891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45952.266651388891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45952.266651388891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45952.266651388891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45952.266651388891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45952.266651388891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45952.266651388891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45952.266651388891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45952.266651388891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45952.266651388891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45952.266651388891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45952.266651388891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45952.266651388891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45952.266651388891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45952.266651388891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45952.266651388891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45952.266651388891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45952.266651388891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45952.266651388891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45952.266651388891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45952.266651388891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45952.266651388891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45952.266651388891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45952.266651388891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45952.266651388891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45952.266651388891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45952.266651388891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45952.266651388891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45952.266651388891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45952.266651388891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45952.266651388891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45952.266651388891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45952.266651388891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45952.266651388891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45952.266651388891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45952.266651388891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45952.266651388891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45952.266651388891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45952.266651388891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45952.266651388891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45952.266651388891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45952.266651388891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45952.266651388891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45952.266651388891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45952.266651388891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45952.266651388891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45952.266651388891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45952.266651388891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45952.266651388891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45952.266651388891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45952.266651388891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45952.266651388891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45952.266651388891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45952.266651388891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45952.266651388891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45952.266651388891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45952.266651388891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45952.266651388891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45952.266651388891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45952.266651388891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45952.266651388891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45952.266651388891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45952.266651388891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45952.266651388891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45952.266651388891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45952.266651388891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45952.266651388891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45952.266651388891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45952.266651388891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45952.266651388891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45952.266651388891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45952.266651388891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45952.266651388891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45952.266651388891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45952.266651388891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45952.266651388891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45952.266651388891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45952.266651388891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45952.266651388891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45952.266651388891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45952.266651388891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45952.266651388891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45952.266651388891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45952.266651388891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45952.266651388891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45952.266651388891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45952.266651388891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45952.266651388891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45952.266651388891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45952.266651388891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45952.266651388891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45952.266651388891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45952.266651388891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45952.266651388891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45952.266651388891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45952.266651388891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45952.266651388891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45952.266651388891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45952.266651388891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45952.266651388891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45952.266651388891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45952.266651388891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45952.266651388891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45952.266651388891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45952.266651388891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45952.266651388891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45952.266651388891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45952.266651388891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45952.266651388891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45952.266651388891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45952.266651388891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45952.266651388891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45952.266651388891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45952.266651388891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45952.266651388891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45952.266651388891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45952.266651388891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45952.266651388891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45952.266651388891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45952.266651388891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45952.266651388891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45952.266651388891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45952.266651388891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45952.266651388891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45952.266651388891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45952.266651388891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45952.266651388891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45952.266651388891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45952.266651388891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45952.266651388891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45952.266651388891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45952.266651388891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45952.266651388891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45952.266651388891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45952.266651388891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45952.266651388891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45952.266651388891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45952.266651388891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45952.266651388891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45952.266651388891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45952.266651388891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45952.266651388891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45952.266651388891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45952.266651388891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45952.266651388891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45952.266651388891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45952.266651388891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45952.266651388891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45952.266651388891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45952.266651388891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45952.266651388891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45952.266651388891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45952.266651388891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45952.266651388891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45952.266651388891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45952.266651388891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45952.266651388891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45952.266651388891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45952.266651388891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45952.266651388891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45952.266651388891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45952.266651388891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45952.266651388891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45952.266651388891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45952.266651388891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45952.266651388891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45952.266651388891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45952.266651388891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45952.266651388891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45952.266651388891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45952.266651388891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45952.266651388891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45952.266651388891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45952.266651388891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45952.266651388891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45952.266651388891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45952.266651388891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45952.266651388891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45952.266651388891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45952.266651388891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45952.266651388891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45952.266651388891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45952.266651388891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45952.266651388891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45952.266651388891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45952.266651388891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45952.266651388891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45952.266651388891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45952.266651388891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45952.266651388891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45952.266651388891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45952.266651388891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45952.266651388891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45952.266651388891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45952.266651388891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45952.266651388891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45952.266651388891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45952.266651388891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45952.266651388891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45952.266651388891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45952.266651388891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45952.266651388891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45952.266651388891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45952.266651388891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45952.266651388891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45952.266651388891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45952.266651388891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45952.266651388891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45952.266651388891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45952.266651388891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45952.266651388891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45952.266651388891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45952.266651388891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45952.266651388891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45952.266651388891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45952.266651388891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45952.266651388891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45952.266651388891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45952.266651388891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45952.266651388891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45952.266651388891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45952.266651388891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45952.266651388891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45952.266651388891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45952.266651388891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45952.266651388891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45952.266651388891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45952.266651388891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45952.266651388891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45952.266651388891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45952.266651388891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45952.266651388891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45952.266651388891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45952.266651388891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45952.266651388891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45952.266651388891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45952.266651388891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45952.266651388891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45952.266651388891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45952.266651388891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45952.266651388891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45952.266651388891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45952.266651388891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45952.266651388891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45952.266651388891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45952.266651388891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45952.266651388891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45952.266651388891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45952.266651388891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45952.266651388891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45952.266651388891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45952.266651388891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45952.266651388891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45952.266651388891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45952.266651388891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45952.266651388891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45952.266651388891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45952.266651388891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45952.266651388891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45952.266651388891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45952.266651388891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45952.266651388891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45952.266651388891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45952.266651388891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45952.266651388891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45952.266651388891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45952.266651388891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45952.266651388891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45952.266651388891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45952.266651388891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45952.266651388891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45952.266651388891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45952.266651388891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45952.266651388891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45952.266651388891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45952.266651388891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45952.266651388891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45952.266651388891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45952.266651388891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45952.266651388891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45952.266651388891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45952.266651388891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45952.266651388891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45952.266651388891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45952.266651388891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45952.266651388891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45952.266651388891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45952.266651388891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45952.266651388891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45952.266651388891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45952.266651388891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45952.266651388891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45952.266651388891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45952.266651388891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45952.266651388891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45952.266651388891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45952.266651388891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45952.266651388891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45952.266651388891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45952.266651388891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45952.266651388891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45952.266651388891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45952.266651388891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45952.266651388891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45952.266651388891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45952.266651388891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45952.266651388891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45952.266651388891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45952.266651388891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45952.266651388891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45952.266651388891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45952.266651388891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45952.266651388891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45952.266651388891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45952.266651388891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45952.266651388891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45952.266651388891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45952.266651388891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45952.266651388891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45952.266651388891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45952.266651388891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45952.266651388891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45952.266651388891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45952.266651388891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45952.266651388891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45952.266651388891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45952.266651388891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45952.266651388891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45952.266651388891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45952.266651388891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45952.266651388891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45952.266651388891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45952.266651388891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45952.266651388891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45952.266651388891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45952.266651388891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45952.266651388891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45952.266651388891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45952.266651388891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45952.266651388891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45952.266651388891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45952.266651388891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45952.266651388891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45952.266651388891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45952.266651388891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45952.266651388891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45952.266651388891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45952.266651388891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45952.266651388891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45952.266651388891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45952.266651388891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45952.266651388891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45952.266651388891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45952.266651388891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45952.266651388891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45952.266651388891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45952.266651388891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45952.266651388891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45952.266651388891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45952.266651388891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45952.266651388891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45952.266651388891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45952.266651388891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45952.266651388891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45952.266651388891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45952.266651388891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45952.266651388891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45952.266651388891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45952.266651388891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45952.266651388891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45952.266651388891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45952.266651388891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45952.266651388891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45952.266651388891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45952.266651388891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45952.266651388891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45952.266651388891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45952.266651388891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45952.266651388891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45952.266651388891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45952.266651388891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45952.266651388891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45952.266651388891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45952.266651388891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45952.266651388891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45952.266651388891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45952.266651388891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45952.266651388891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45952.266651388891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45952.266651388891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45952.266651388891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45952.266651388891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45952.266651388891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45952.266651388891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45952.266651388891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45952.266651388891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45952.266651388891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45952.266651388891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45952.266651388891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45952.266651388891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45952.266651388891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45952.266651388891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45952.266651388891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45952.266651388891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45952.266651388891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45952.266651388891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45952.266651388891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45952.266651388891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45952.266651388891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45952.266651388891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45952.266651388891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45952.266651388891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45952.266651388891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45952.266651388891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45952.266651388891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45952.266651388891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45952.266651388891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45952.266651388891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45952.266651388891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45952.266651388891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45952.266651388891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45952.266651388891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45952.266651388891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45952.266651388891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45952.266651388891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45952.266651388891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45952.266651388891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45952.266651388891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45952.266651388891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45952.266651388891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45952.266651388891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45952.266651388891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45952.266651388891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45952.266651388891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45952.266651388891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45952.266651388891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45952.266651388891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45952.266651388891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45952.266651388891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45952.266651388891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45952.266651388891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45952.266651388891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45952.266651388891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45952.266651388891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45952.266651388891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45952.266651388891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45952.266651388891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45952.266651388891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45952.266651388891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45952.266651388891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45952.266651388891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45952.266651388891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45952.266651388891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45952.266651388891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45952.266651388891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45952.266651388891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45952.266651388891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45952.266651388891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45952.266651388891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45952.266651388891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45952.266651388891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45952.266651388891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45952.266651388891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45952.266651388891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45952.266651388891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45952.266651388891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45952.266651388891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45952.266651388891</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248.78593379629456</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35200</v>
      </c>
      <c r="E3" s="100" t="s">
        <v>38998</v>
      </c>
      <c r="F3" s="125">
        <v>45951.977777777778</v>
      </c>
      <c r="G3" s="126">
        <f ca="1">IFERROR(NOW()-F3,"")</f>
        <v>0.28887361111264909</v>
      </c>
      <c r="H3" s="125">
        <v>45951.971921296295</v>
      </c>
      <c r="I3" s="121" t="str">
        <f>IFERROR(VLOOKUP(D3,DB!A:F,6,0),"")</f>
        <v>Generator-SG</v>
      </c>
      <c r="J3" s="121" t="str">
        <f>IFERROR(VLOOKUP(D3,DB!A:G,7,0),"")</f>
        <v>No BB Shifted</v>
      </c>
      <c r="K3" s="127" t="s">
        <v>39095</v>
      </c>
      <c r="L3" s="123" t="str">
        <f>IFERROR(VLOOKUP(D3,DB!A:I,9,0),"")</f>
        <v>Latis</v>
      </c>
    </row>
    <row r="4" spans="1:16" ht="15" customHeight="1">
      <c r="A4" s="121" t="s">
        <v>39096</v>
      </c>
      <c r="B4" s="121" t="str">
        <f>IFERROR(VLOOKUP(D4,DB!A:K,11,0),"")</f>
        <v>R4</v>
      </c>
      <c r="C4" s="122">
        <v>3</v>
      </c>
      <c r="D4" s="123" t="s">
        <v>36296</v>
      </c>
      <c r="E4" s="100" t="s">
        <v>38998</v>
      </c>
      <c r="F4" s="125">
        <v>45952.125868055555</v>
      </c>
      <c r="G4" s="126">
        <f ca="1">IFERROR(NOW()-F4,"")</f>
        <v>0.14078333333600312</v>
      </c>
      <c r="H4" s="125">
        <v>45952.118935185186</v>
      </c>
      <c r="I4" s="121" t="str">
        <f>IFERROR(VLOOKUP(D4,DB!A:F,6,0),"")</f>
        <v>Generator-SG</v>
      </c>
      <c r="J4" s="121" t="str">
        <f>IFERROR(VLOOKUP(D4,DB!A:G,7,0),"")</f>
        <v>In progress</v>
      </c>
      <c r="K4" s="127" t="s">
        <v>39097</v>
      </c>
      <c r="L4" s="123" t="str">
        <f>IFERROR(VLOOKUP(D4,DB!A:I,9,0),"")</f>
        <v>Latis</v>
      </c>
    </row>
    <row r="5" spans="1:16" ht="15" customHeight="1">
      <c r="A5" s="121"/>
      <c r="B5" s="121" t="str">
        <f>IFERROR(VLOOKUP(D5,DB!A:K,11,0),"")</f>
        <v/>
      </c>
      <c r="C5" s="122"/>
      <c r="D5" s="95"/>
      <c r="E5" s="100"/>
      <c r="F5" s="125"/>
      <c r="G5" s="126">
        <f ca="1">IFERROR(NOW()-F5,"")</f>
        <v>45952.266651388891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45952.266651388891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45952.266651388891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45952.266651388891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45952.266651388891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45952.266651388891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45952.266651388891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45952.266651388891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45952.266651388891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45952.266651388891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45952.266651388891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45952.266651388891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45952.266651388891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45952.266651388891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45952.266651388891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45952.266651388891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45952.266651388891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45952.266651388891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45952.266651388891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45952.266651388891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45952.266651388891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45952.266651388891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45952.266651388891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45952.266651388891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45952.266651388891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45952.266651388891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45952.266651388891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45952.266651388891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45952.266651388891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45952.266651388891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45952.266651388891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45952.266651388891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45952.266651388891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45952.266651388891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45952.266651388891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45952.266651388891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45952.266651388891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45952.266651388891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45952.266651388891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45952.266651388891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45952.266651388891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45952.266651388891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45952.266651388891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45952.266651388891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45952.266651388891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45952.266651388891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45952.266651388891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45952.266651388891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45952.266651388891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45952.266651388891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45952.266651388891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45952.266651388891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45952.266651388891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45952.266651388891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45952.266651388891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45952.266651388891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45952.266651388891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45952.266651388891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45952.266651388891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45952.266651388891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45952.266651388891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45952.266651388891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45952.266651388891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45952.266651388891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45952.266651388891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45952.266651388891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45952.266651388891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45952.266651388891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45952.266651388891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45952.266651388891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45952.266651388891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45952.266651388891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45952.266651388891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45952.266651388891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45952.266651388891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45952.266651388891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45952.266651388891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45952.266651388891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45952.266651388891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45952.266651388891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45952.266651388891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45952.266651388891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45952.266651388891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45952.266651388891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45952.266651388891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45952.266651388891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45952.266651388891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45952.266651388891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45952.266651388891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45952.266651388891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45952.266651388891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45952.266651388891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45952.266651388891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45952.266651388891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45952.266651388891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45952.266651388891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45952.266651388891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45952.266651388891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45952.266651388891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45952.266651388891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45952.266651388891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45952.266651388891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45952.266651388891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45952.266651388891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45952.266651388891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45952.266651388891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45952.266651388891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45952.266651388891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45952.266651388891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45952.266651388891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45952.266651388891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45952.266651388891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45952.266651388891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45952.266651388891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45952.266651388891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45952.266651388891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45952.266651388891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45952.266651388891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45952.266651388891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45952.266651388891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45952.266651388891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45952.266651388891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45952.266651388891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45952.266651388891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45952.266651388891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45952.266651388891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45952.266651388891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45952.266651388891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45952.266651388891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45952.266651388891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45952.266651388891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45952.266651388891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45952.266651388891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45952.266651388891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45952.266651388891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45952.266651388891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45952.266651388891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45952.266651388891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45952.266651388891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45952.266651388891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45952.266651388891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45952.266651388891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45952.266651388891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45952.266651388891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45952.266651388891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45952.266651388891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45952.266651388891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45952.266651388891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45952.266651388891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45952.266651388891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45952.266651388891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45952.266651388891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45952.266651388891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45952.266651388891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45952.266651388891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45952.266651388891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45952.266651388891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45952.266651388891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45952.266651388891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45952.266651388891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45952.266651388891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45952.266651388891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45952.266651388891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45952.266651388891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45952.266651388891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45952.266651388891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45952.266651388891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45952.266651388891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45952.266651388891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45952.266651388891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45952.266651388891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45952.266651388891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45952.266651388891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45952.266651388891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45952.266651388891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45952.266651388891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45952.266651388891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45952.266651388891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45952.266651388891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45952.266651388891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45952.266651388891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45952.266651388891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45952.266651388891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45952.266651388891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45952.266651388891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45952.266651388891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45952.266651388891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45952.266651388891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45952.266651388891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45952.266651388891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45952.266651388891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45952.266651388891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45952.266651388891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45952.266651388891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45952.266651388891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45952.266651388891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45952.266651388891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45952.266651388891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45952.266651388891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45952.266651388891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45952.266651388891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45952.266651388891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45952.266651388891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45952.266651388891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45952.266651388891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45952.266651388891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45952.266651388891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45952.266651388891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45952.266651388891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45952.266651388891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45952.266651388891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45952.266651388891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45952.266651388891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45952.266651388891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45952.266651388891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45952.266651388891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45952.266651388891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45952.266651388891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45952.266651388891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45952.266651388891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45952.266651388891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45952.266651388891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45952.266651388891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45952.266651388891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45952.266651388891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45952.266651388891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45952.266651388891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45952.266651388891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45952.266651388891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45952.266651388891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45952.266651388891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45952.266651388891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45952.266651388891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45952.266651388891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45952.266651388891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45952.266651388891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45952.266651388891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45952.266651388891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45952.266651388891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45952.266651388891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45952.266651388891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45952.266651388891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45952.266651388891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45952.266651388891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45952.266651388891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45952.266651388891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45952.266651388891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45952.266651388891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45952.266651388891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45952.266651388891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45952.266651388891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45952.266651388891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45952.266651388891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45952.266651388891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45952.266651388891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45952.266651388891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45952.266651388891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45952.266651388891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45952.266651388891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45952.266651388891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45952.266651388891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45952.266651388891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45952.266651388891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45952.266651388891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45952.266651388891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45952.266651388891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45952.266651388891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45952.266651388891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45952.266651388891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45952.266651388891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45952.266651388891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45952.266651388891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45952.266651388891</v>
      </c>
      <c r="H277" s="125"/>
      <c r="I277" s="121" t="str">
        <f>IFERROR(VLOOKUP(D277,DB!A:F,6,0),"")</f>
        <v/>
      </c>
      <c r="J277" s="121" t="str">
        <f>IFERROR(VLOOKUP(D277,DB!A:G,7,0),"")</f>
        <v/>
      </c>
      <c r="K277" s="127"/>
      <c r="L277" s="123" t="str">
        <f>IFERROR(VLOOKUP(D277,DB!A:I,9,0),"")</f>
        <v/>
      </c>
    </row>
    <row r="278" spans="1:12" ht="15" customHeight="1">
      <c r="A278" s="128"/>
      <c r="B278" s="128" t="str">
        <f>IFERROR(VLOOKUP(D278,DB!A:K,11,0),"")</f>
        <v/>
      </c>
      <c r="C278" s="129"/>
      <c r="D278" s="130"/>
      <c r="E278" s="131"/>
      <c r="F278" s="132"/>
      <c r="G278" s="133">
        <f ca="1">IFERROR(NOW()-F278,"")</f>
        <v>45952.266651388891</v>
      </c>
      <c r="H278" s="132"/>
      <c r="I278" s="128" t="str">
        <f>IFERROR(VLOOKUP(D278,DB!A:F,6,0),"")</f>
        <v/>
      </c>
      <c r="J278" s="128" t="str">
        <f>IFERROR(VLOOKUP(D278,DB!A:G,7,0),"")</f>
        <v/>
      </c>
      <c r="K278" s="134"/>
      <c r="L278" s="130" t="str">
        <f>IFERROR(VLOOKUP(D278,DB!A:I,9,0),"")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60.434591203702439</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39081</v>
      </c>
      <c r="F3" s="38">
        <v>45926.188877314817</v>
      </c>
      <c r="G3" s="146">
        <f t="shared" ref="G3" ca="1" si="0">IFERROR(NOW()-F3,"")</f>
        <v>26.077774074074114</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7.4950773148157168</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39081</v>
      </c>
      <c r="F5" s="155">
        <v>45948.661111111112</v>
      </c>
      <c r="G5" s="156">
        <f ca="1">IFERROR(NOW()-F5,"")</f>
        <v>3.6055402777783456</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45952.266651388891</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45952.266651388891</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45952.266651388891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45952.266651388891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45952.266651388891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45952.266651388891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45952.266651388891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45952.266651388891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45952.266651388891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45952.266651388891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45952.266651388891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45952.266651388891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45952.266651388891</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45952.266651388891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45952.266651388891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45952.266651388891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45952.266651388891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45952.266651388891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45952.266651388891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45952.266651388891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45952.266651388891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45952.266651388891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45952.266651388891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45952.266651388891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45952.266651388891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45952.266651388891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45952.266651388891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45952.266651388891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45952.266651388891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45952.266651388891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45952.266651388891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45952.266651388891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45952.266651388891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45952.266651388891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45952.266651388891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45952.266651388891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45952.266651388891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45952.266651388891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45952.266651388891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45952.266651388891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45952.266651388891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45952.266651388891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45952.266651388891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45952.266651388891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45952.266651388891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45952.266651388891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45952.266651388891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45952.266651388891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45952.266651388891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45952.266651388891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45952.266651388891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45952.266651388891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45952.266651388891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45952.266651388891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45952.266651388891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45952.266651388891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45952.266651388891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45952.266651388891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45952.266651388891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45952.266651388891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45952.266651388891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45952.266651388891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45952.266651388891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45952.266651388891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45952.266651388891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45952.266651388891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45952.266651388891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45952.266651388891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45952.266651388891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45952.266651388891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45952.266651388891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45952.266651388891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45952.266651388891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45952.266651388891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45952.266651388891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45952.266651388891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45952.266651388891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45952.266651388891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45952.266651388891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45952.266651388891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45952.266651388891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45952.266651388891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45952.266651388891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45952.266651388891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45952.266651388891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45952.266651388891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45952.266651388891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45952.266651388891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45952.266651388891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45952.266651388891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45952.266651388891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45952.266651388891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45952.266651388891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45952.266651388891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45952.266651388891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45952.266651388891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45952.266651388891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45952.266651388891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45952.266651388891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45952.266651388891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45952.266651388891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45952.266651388891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45952.266651388891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45952.266651388891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45952.266651388891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45952.266651388891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45952.266651388891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45952.266651388891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45952.266651388891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45952.266651388891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45952.266651388891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45952.266651388891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45952.266651388891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45952.266651388891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45952.266651388891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45952.266651388891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45952.266651388891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45952.266651388891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45952.266651388891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45952.266651388891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45952.266651388891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45952.266651388891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45952.266651388891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45952.266651388891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45952.266651388891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45952.266651388891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45952.266651388891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45952.266651388891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45952.266651388891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45952.266651388891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45952.266651388891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45952.266651388891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45952.266651388891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45952.266651388891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45952.266651388891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45952.266651388891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45952.266651388891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45952.266651388891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45952.266651388891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45952.266651388891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45952.266651388891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45952.266651388891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45952.266651388891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45952.266651388891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45952.266651388891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45952.266651388891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45952.266651388891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45952.266651388891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45952.266651388891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45952.266651388891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45952.266651388891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45952.266651388891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45952.266651388891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45952.266651388891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45952.266651388891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45952.266651388891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45952.266651388891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45952.266651388891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45952.266651388891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45952.266651388891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45952.266651388891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45952.266651388891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45952.266651388891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45952.266651388891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45952.266651388891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45952.266651388891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45952.266651388891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45952.266651388891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45952.266651388891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45952.266651388891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45952.266651388891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45952.266651388891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45952.266651388891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45952.266651388891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45952.266651388891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45952.266651388891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45952.266651388891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45952.266651388891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45952.266651388891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45952.266651388891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45952.266651388891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45952.266651388891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45952.266651388891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45952.266651388891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45952.266651388891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45952.266651388891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45952.266651388891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45952.266651388891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45952.266651388891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45952.266651388891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45952.266651388891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45952.266651388891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45952.266651388891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45952.266651388891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45952.266651388891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45952.266651388891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45952.266651388891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45952.266651388891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45952.266651388891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45952.266651388891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45952.266651388891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45952.266651388891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45952.266651388891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45952.266651388891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45952.266651388891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45952.266651388891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45952.266651388891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45952.266651388891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45952.266651388891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45952.266651388891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45952.266651388891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45952.266651388891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45952.266651388891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45952.266651388891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45952.266651388891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45952.266651388891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45952.266651388891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45952.266651388891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45952.266651388891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45952.266651388891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45952.266651388891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45952.266651388891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45952.266651388891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45952.266651388891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45952.266651388891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45952.266651388891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45952.266651388891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45952.266651388891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45952.266651388891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45952.266651388891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45952.266651388891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45952.266651388891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45952.266651388891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45952.266651388891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45952.266651388891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45952.266651388891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45952.266651388891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45952.266651388891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45952.266651388891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45952.266651388891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45952.266651388891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45952.266651388891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45952.266651388891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45952.266651388891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45952.266651388891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45952.266651388891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45952.266651388891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45952.266651388891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45952.266651388891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45952.266651388891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45952.266651388891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45952.266651388891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45952.266651388891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45952.266651388891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45952.266651388891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45952.266651388891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45952.266651388891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45952.266651388891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45952.266651388891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45952.266651388891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45952.266651388891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45952.266651388891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45952.266651388891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45952.266651388891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45952.266651388891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45952.266651388891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45952.266651388891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45952.266651388891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45952.266651388891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45952.266651388891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45952.266651388891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45952.266651388891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45952.266651388891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45952.266651388891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45952.266651388891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45952.266651388891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45952.266651388891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45952.266651388891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45952.266651388891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45952.266651388891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45952.266651388891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45952.266651388891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45952.266651388891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45952.266651388891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45952.266651388891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45952.266651388891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45952.266651388891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45952.266651388891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45952.266651388891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45952.266651388891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45952.266651388891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45952.266651388891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45952.266651388891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45952.266651388891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45952.266651388891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45952.266651388891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45952.266651388891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45952.266651388891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45952.266651388891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45952.266651388891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45952.266651388891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45952.266651388891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45952.266651388891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45952.266651388891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45952.266651388891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45952.266651388891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45952.266651388891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45952.266651388891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45952.266651388891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45952.266651388891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45952.266651388891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45952.266651388891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45952.266651388891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45952.266651388891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45952.266651388891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45952.266651388891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45952.266651388891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45952.266651388891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45952.266651388891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45952.266651388891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45952.266651388891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45952.266651388891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45952.266651388891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45952.266651388891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45952.266651388891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45952.266651388891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45952.266651388891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45952.266651388891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45952.266651388891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45952.266651388891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45952.266651388891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45952.266651388891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45952.266651388891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45952.266651388891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45952.266651388891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45952.266651388891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45952.266651388891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45952.266651388891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45952.266651388891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45952.266651388891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45952.266651388891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45952.266651388891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45952.266651388891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45952.266651388891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45952.266651388891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45952.266651388891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45952.266651388891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45952.266651388891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45952.266651388891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45952.266651388891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45952.266651388891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45952.266651388891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45952.266651388891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45952.266651388891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45952.266651388891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45952.266651388891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45952.266651388891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45952.266651388891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45952.266651388891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45952.266651388891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45952.266651388891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45952.266651388891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45952.266651388891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45952.266651388891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45952.266651388891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45952.266651388891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45952.266651388891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45952.266651388891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45952.266651388891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45952.266651388891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45952.266651388891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45952.266651388891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45952.266651388891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45952.266651388891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45952.266651388891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45952.266651388891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45952.266651388891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45952.266651388891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45952.266651388891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45952.266651388891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45952.266651388891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45952.266651388891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45952.266651388891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45952.266651388891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45952.266651388891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45952.266651388891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45952.266651388891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45952.266651388891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45952.266651388891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45952.266651388891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45952.266651388891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45952.266651388891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45952.266651388891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45952.266651388891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45952.266651388891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45952.266651388891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45952.266651388891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45952.266651388891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45952.266651388891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45952.266651388891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45952.266651388891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45952.266651388891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45952.266651388891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45952.266651388891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45952.266651388891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45952.266651388891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45952.266651388891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45952.266651388891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45952.266651388891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45952.266651388891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45952.266651388891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45952.266651388891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45952.266651388891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45952.266651388891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45952.266651388891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45952.266651388891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45952.266651388891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45952.266651388891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45952.266651388891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45952.266651388891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45952.266651388891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45952.266651388891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45952.266651388891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45952.266651388891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45952.266651388891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45952.266651388891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45952.266651388891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45952.266651388891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45952.266651388891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45952.266651388891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45952.266651388891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45952.266651388891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45952.266651388891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45952.266651388891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45952.266651388891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45952.266651388891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45952.266651388891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45952.266651388891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45952.266651388891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45952.266651388891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45952.266651388891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45952.266651388891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45952.266651388891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45952.266651388891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45952.266651388891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45952.266651388891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45952.266651388891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45952.266651388891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45952.266651388891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45952.266651388891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45952.266651388891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45952.266651388891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45952.266651388891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45952.266651388891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45952.266651388891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45952.266651388891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45952.266651388891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45952.266651388891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45952.266651388891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45952.266651388891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45952.266651388891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45952.266651388891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45952.266651388891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45952.266651388891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45952.266651388891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45952.266651388891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45952.266651388891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45952.266651388891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45952.266651388891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45952.266651388891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45952.266651388891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45952.266651388891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45952.266651388891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45952.266651388891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45952.266651388891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45952.266651388891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45952.266651388891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45952.266651388891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45952.266651388891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45952.266651388891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45952.266651388891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45952.266651388891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45952.266651388891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45952.266651388891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45952.266651388891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45952.266651388891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45952.266651388891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45952.266651388891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45952.266651388891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45952.266651388891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45952.266651388891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45952.266651388891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45952.266651388891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45952.266651388891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45952.266651388891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45952.266651388891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45952.266651388891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45952.266651388891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45952.266651388891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45952.266651388891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45952.266651388891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45952.266651388891</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45952.266651388891</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45952.266651388891</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45952.266651388891</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45952.266651388891</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45952.266651388891</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45952.266651388891</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45952.266651388891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45952.266651388891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45952.266651388891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45952.266651388891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45952.266651388891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45952.266651388891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45952.266651388891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45952.266651388891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45952.266651388891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45952.266651388891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45952.266651388891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45952.266651388891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45952.266651388891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45952.266651388891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45952.266651388891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45952.266651388891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45952.266651388891</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2025-10-22T03:24:31Z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