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263" documentId="13_ncr:1_{F6CB121F-512D-4AA6-A0C1-0FB36C537598}" xr6:coauthVersionLast="47" xr6:coauthVersionMax="47" xr10:uidLastSave="{A687C344-C8BC-4A75-8020-9B844807C53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4"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<sst xmlns="http://schemas.openxmlformats.org/spreadsheetml/2006/main" count="178592" uniqueCount="39080">
  <si>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</si>
  <si>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</si>
  <si>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</si>
  <si>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</si>
  <si>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</si>
  <si>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</si>
  <si>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</si>
  <si>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</si>
  <si>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</si>
  <si>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</si>
  <si>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</si>
  <si>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</si>
  <si>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</si>
  <si>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</si>
  <si>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</si>
  <si>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</si>
  <si>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</si>
  <si>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</si>
  <si>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</si>
  <si>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</si>
  <si>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</si>
  <si>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</si>
  <si>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</si>
  <si>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</si>
  <si>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</si>
  <si>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</si>
  <si>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</si>
  <si>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</si>
  <si>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</si>
  <si>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</si>
  <si>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</si>
  <si>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</si>
  <si>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</si>
  <si>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</si>
  <si>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</si>
  <si>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</si>
  <si>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</si>
  <si>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</si>
  <si>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</si>
  <si>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</si>
  <si>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</si>
  <si>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</si>
  <si>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</si>
  <si>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</si>
  <si>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</si>
  <si>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</si>
  <si>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</si>
  <si>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</si>
  <si>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</si>
  <si>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</si>
  <si>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</si>
  <si>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</si>
  <si>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</si>
  <si>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</si>
  <si>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</si>
  <si>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</si>
  <si>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</si>
  <si>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</si>
  <si>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</si>
  <si>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</si>
  <si>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</si>
  <si>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</si>
  <si>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</si>
  <si>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</si>
  <si>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</si>
  <si>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</si>
  <si>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</si>
  <si>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</si>
  <si>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</si>
  <si>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</si>
  <si>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</si>
  <si>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</si>
  <si>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</si>
  <si>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</si>
  <si>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</si>
  <si>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</si>
  <si>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</si>
  <si>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</si>
  <si>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</si>
  <si>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</si>
  <si>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</si>
  <si>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</si>
  <si>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</si>
  <si>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</si>
  <si>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</si>
  <si>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</si>
  <si>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</si>
  <si>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</si>
  <si>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</si>
  <si>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</si>
  <si>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</si>
  <si>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</si>
  <si>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</si>
  <si>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</si>
  <si>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</si>
  <si>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</si>
  <si>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</si>
  <si>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</si>
  <si>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</si>
  <si>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</si>
  <si>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</si>
  <si>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</si>
  <si>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</si>
  <si>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</si>
  <si>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</si>
  <si>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</si>
  <si>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</si>
  <si>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</si>
  <si>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</si>
  <si>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</si>
  <si>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</si>
  <si>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</si>
  <si>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</si>
  <si>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</si>
  <si>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</si>
  <si>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</si>
  <si>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</si>
  <si>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</si>
  <si>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</si>
  <si>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</si>
  <si>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</si>
  <si>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</si>
  <si>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</si>
  <si>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</si>
  <si>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</si>
  <si>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</si>
  <si>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</si>
  <si>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</si>
  <si>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</si>
  <si>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</si>
  <si>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</si>
  <si>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</si>
  <si>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</si>
  <si>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</si>
  <si>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</si>
  <si>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</si>
  <si>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</si>
  <si>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</si>
  <si>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</si>
  <si>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</si>
  <si>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</si>
  <si>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</si>
  <si>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</si>
  <si>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</si>
  <si>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</si>
  <si>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</si>
  <si>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</si>
  <si>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</si>
  <si>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</si>
  <si>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</si>
  <si>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</si>
  <si>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</si>
  <si>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</si>
  <si>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</si>
  <si>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</si>
  <si>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</si>
  <si>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</si>
  <si>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</si>
  <si>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</si>
  <si>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</si>
  <si>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</si>
  <si>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</si>
  <si>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</si>
  <si>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</si>
  <si>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</si>
  <si>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</si>
  <si>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</si>
  <si>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</si>
  <si>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</si>
  <si>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</si>
  <si>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</si>
  <si>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</si>
  <si>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</si>
  <si>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</si>
  <si>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</si>
  <si>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</si>
  <si>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</si>
  <si>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</si>
  <si>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</si>
  <si>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</si>
  <si>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</si>
  <si>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</si>
  <si>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</si>
  <si>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</si>
  <si>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</si>
  <si>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</si>
  <si>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</si>
  <si>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</si>
  <si>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</si>
  <si>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</si>
  <si>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</si>
  <si>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</si>
  <si>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</si>
  <si>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</si>
  <si>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</si>
  <si>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</si>
  <si>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</si>
  <si>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</si>
  <si>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</si>
  <si>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</si>
  <si>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</si>
  <si>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</si>
  <si>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</si>
  <si>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</si>
  <si>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</si>
  <si>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</si>
  <si>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</si>
  <si>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</si>
  <si>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</si>
  <si>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</si>
  <si>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</si>
  <si>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</si>
  <si>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</si>
  <si>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</si>
  <si>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</si>
  <si>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</si>
  <si>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</si>
  <si>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</si>
  <si>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</si>
  <si>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</si>
  <si>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</si>
  <si>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</si>
  <si>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</si>
  <si>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</si>
  <si>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</si>
  <si>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</si>
  <si>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</si>
  <si>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</si>
  <si>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</si>
  <si>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</si>
  <si>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</si>
  <si>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</si>
  <si>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</si>
  <si>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</si>
  <si>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</si>
  <si>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</si>
  <si>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</si>
  <si>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</si>
  <si>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</si>
  <si>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</si>
  <si>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</si>
  <si>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</si>
  <si>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</si>
  <si>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</si>
  <si>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</si>
  <si>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</si>
  <si>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</si>
  <si>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</si>
  <si>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</si>
  <si>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</si>
  <si>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</si>
  <si>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</si>
  <si>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</si>
  <si>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</si>
  <si>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</si>
  <si>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</si>
  <si>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</si>
  <si>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</si>
  <si>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</si>
  <si>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</si>
  <si>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</si>
  <si>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</si>
  <si>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</si>
  <si>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</si>
  <si>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</si>
  <si>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</si>
  <si>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</si>
  <si>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</si>
  <si>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</si>
  <si>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</si>
  <si>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</si>
  <si>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</si>
  <si>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</si>
  <si>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</si>
  <si>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</si>
  <si>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</si>
  <si>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</si>
  <si>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</si>
  <si>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</si>
  <si>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</si>
  <si>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</si>
  <si>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</si>
  <si>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</si>
  <si>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</si>
  <si>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</si>
  <si>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</si>
  <si>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</si>
  <si>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</si>
  <si>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</si>
  <si>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</si>
  <si>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</si>
  <si>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</si>
  <si>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</si>
  <si>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</si>
  <si>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</si>
  <si>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</si>
  <si>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</si>
  <si>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</si>
  <si>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</si>
  <si>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</si>
  <si>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</si>
  <si>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</si>
  <si>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</si>
  <si>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</si>
  <si>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</si>
  <si>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</si>
  <si>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</si>
  <si>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</si>
  <si>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</si>
  <si>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</si>
  <si>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</si>
  <si>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</si>
  <si>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</si>
  <si>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</si>
  <si>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</si>
  <si>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</si>
  <si>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</si>
  <si>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</si>
  <si>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</si>
  <si>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</si>
  <si>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</si>
  <si>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</si>
  <si>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</si>
  <si>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</si>
  <si>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</si>
  <si>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</si>
  <si>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</si>
  <si>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</si>
  <si>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</si>
  <si>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</si>
  <si>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</si>
  <si>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</si>
  <si>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</si>
  <si>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</si>
  <si>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</si>
  <si>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</si>
  <si>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</si>
  <si>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</si>
  <si>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</si>
  <si>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</si>
  <si>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</si>
  <si>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</si>
  <si>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</si>
  <si>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</si>
  <si>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</si>
  <si>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</si>
  <si>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</si>
  <si>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</si>
  <si>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</si>
  <si>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</si>
  <si>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</si>
  <si>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</si>
  <si>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</si>
  <si>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</si>
  <si>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</si>
  <si>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</si>
  <si>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</si>
  <si>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</si>
  <si>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</si>
  <si>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</si>
  <si>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</si>
  <si>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</si>
  <si>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</si>
  <si>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</si>
  <si>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</si>
  <si>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</si>
  <si>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</si>
  <si>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</si>
  <si>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</si>
  <si>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</si>
  <si>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</si>
  <si>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</si>
  <si>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</si>
  <si>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</si>
  <si>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</si>
  <si>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</si>
  <si>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</si>
  <si>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</si>
  <si>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</si>
  <si>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</si>
  <si>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</si>
  <si>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</si>
  <si>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</si>
  <si>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</si>
  <si>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</si>
  <si>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</si>
  <si>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</si>
  <si>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</si>
  <si>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</si>
  <si>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</si>
  <si>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</si>
  <si>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</si>
  <si>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</si>
  <si>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</si>
  <si>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</si>
  <si>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</si>
  <si>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</si>
  <si>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</si>
  <si>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</si>
  <si>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</si>
  <si>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</si>
  <si>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</si>
  <si>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</si>
  <si>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</si>
  <si>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</si>
  <si>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</si>
  <si>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</si>
  <si>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</si>
  <si>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</si>
  <si>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</si>
  <si>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</si>
  <si>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</si>
  <si>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</si>
  <si>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</si>
  <si>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</si>
  <si>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</si>
  <si>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</si>
  <si>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</si>
  <si>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</si>
  <si>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</si>
  <si>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</si>
  <si>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</si>
  <si>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</si>
  <si>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</si>
  <si>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</si>
  <si>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</si>
  <si>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</si>
  <si>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</si>
  <si>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</si>
  <si>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</si>
  <si>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</si>
  <si>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</si>
  <si>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</si>
  <si>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</si>
  <si>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</si>
  <si>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</si>
  <si>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</si>
  <si>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</si>
  <si>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</si>
  <si>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</si>
  <si>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</si>
  <si>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</si>
  <si>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</si>
  <si>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</si>
  <si>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</si>
  <si>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</si>
  <si>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</si>
  <si>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</si>
  <si>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</si>
  <si>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</si>
  <si>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</si>
  <si>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</si>
  <si>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</si>
  <si>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</si>
  <si>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</si>
  <si>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</si>
  <si>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</si>
  <si>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</si>
  <si>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</si>
  <si>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</si>
  <si>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</si>
  <si>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</si>
  <si>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</si>
  <si>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</si>
  <si>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</si>
  <si>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</si>
  <si>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</si>
  <si>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</si>
  <si>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</si>
  <si>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</si>
  <si>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</si>
  <si>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</si>
  <si>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</si>
  <si>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</si>
  <si>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</si>
  <si>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</si>
  <si>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</si>
  <si>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</si>
  <si>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</si>
  <si>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</si>
  <si>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</si>
  <si>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</si>
  <si>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</si>
  <si>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</si>
  <si>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</si>
  <si>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</si>
  <si>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</si>
  <si>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</si>
  <si>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</si>
  <si>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</si>
  <si>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</si>
  <si>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</si>
  <si>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</si>
  <si>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</si>
  <si>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</si>
  <si>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</si>
  <si>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</si>
  <si>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</si>
  <si>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</si>
  <si>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</si>
  <si>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</si>
  <si>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</si>
  <si>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</si>
  <si>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</si>
  <si>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</si>
  <si>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</si>
  <si>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</si>
  <si>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</si>
  <si>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</si>
  <si>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</si>
  <si>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</si>
  <si>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</si>
  <si>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</si>
  <si>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</si>
  <si>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</si>
  <si>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</si>
  <si>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</si>
  <si>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</si>
  <si>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</si>
  <si>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</si>
  <si>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</si>
  <si>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</si>
  <si>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</si>
  <si>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</si>
  <si>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</si>
  <si>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</si>
  <si>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</si>
  <si>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</si>
  <si>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</si>
  <si>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</si>
  <si>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</si>
  <si>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</si>
  <si>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</si>
  <si>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</si>
  <si>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</si>
  <si>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</si>
  <si>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</si>
  <si>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</si>
  <si>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</si>
  <si>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</si>
  <si>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</si>
  <si>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</si>
  <si>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</si>
  <si>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</si>
  <si>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</si>
  <si>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</si>
  <si>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</si>
  <si>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</si>
  <si>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</si>
  <si>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</si>
  <si>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</si>
  <si>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</si>
  <si>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</si>
  <si>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</si>
  <si>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</si>
  <si>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</si>
  <si>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</si>
  <si>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</si>
  <si>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</si>
  <si>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</si>
  <si>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</si>
  <si>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</si>
  <si>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</si>
  <si>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</si>
  <si>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</si>
  <si>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</si>
  <si>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</si>
  <si>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</si>
  <si>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</si>
  <si>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</si>
  <si>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</si>
  <si>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</si>
  <si>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</si>
  <si>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</si>
  <si>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</si>
  <si>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</si>
  <si>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</si>
  <si>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</si>
  <si>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</si>
  <si>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</si>
  <si>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</si>
  <si>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</si>
  <si>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</si>
  <si>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</si>
  <si>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</si>
  <si>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</si>
  <si>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</si>
  <si>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</si>
  <si>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</si>
  <si>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</si>
  <si>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</si>
  <si>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</si>
  <si>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</si>
  <si>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</si>
  <si>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</si>
  <si>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</si>
  <si>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</si>
  <si>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</si>
  <si>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</si>
  <si>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</si>
  <si>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</si>
  <si>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</si>
  <si>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</si>
  <si>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</si>
  <si>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</si>
  <si>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</si>
  <si>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</si>
  <si>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</si>
  <si>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</si>
  <si>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</si>
  <si>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</si>
  <si>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</si>
  <si>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</si>
  <si>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</si>
  <si>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</si>
  <si>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</si>
  <si>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</si>
  <si>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</si>
  <si>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</si>
  <si>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</si>
  <si>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</si>
  <si>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</si>
  <si>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</si>
  <si>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</si>
  <si>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</si>
  <si>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</si>
  <si>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</si>
  <si>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</si>
  <si>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</si>
  <si>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</si>
  <si>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</si>
  <si>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</si>
  <si>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</si>
  <si>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</si>
  <si>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</si>
  <si>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</si>
  <si>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</si>
  <si>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</si>
  <si>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</si>
  <si>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</si>
  <si>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</si>
  <si>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</si>
  <si>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</si>
  <si>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</si>
  <si>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</si>
  <si>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</si>
  <si>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</si>
  <si>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</si>
  <si>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</si>
  <si>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</si>
  <si>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</si>
  <si>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</si>
  <si>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</si>
  <si>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</si>
  <si>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</si>
  <si>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</si>
  <si>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</si>
  <si>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</si>
  <si>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</si>
  <si>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</si>
  <si>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</si>
  <si>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</si>
  <si>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</si>
  <si>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</si>
  <si>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</si>
  <si>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</si>
  <si>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</si>
  <si>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</si>
  <si>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</si>
  <si>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</si>
  <si>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</si>
  <si>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</si>
  <si>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</si>
  <si>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</si>
  <si>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</si>
  <si>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</si>
  <si>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</si>
  <si>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</si>
  <si>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</si>
  <si>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</si>
  <si>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</si>
  <si>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</si>
  <si>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</si>
  <si>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</si>
  <si>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</si>
  <si>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</si>
  <si>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</si>
  <si>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</si>
  <si>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</si>
  <si>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</si>
  <si>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</si>
  <si>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</si>
  <si>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</si>
  <si>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</si>
  <si>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</si>
  <si>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</si>
  <si>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</si>
  <si>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</si>
  <si>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</si>
  <si>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</si>
  <si>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</si>
  <si>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</si>
  <si>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</si>
  <si>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</si>
  <si>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</si>
  <si>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</si>
  <si>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</si>
  <si>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</si>
  <si>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</si>
  <si>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</si>
  <si>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</si>
  <si>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</si>
  <si>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</si>
  <si>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</si>
  <si>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</si>
  <si>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</si>
  <si>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</si>
  <si>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</si>
  <si>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</si>
  <si>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</si>
  <si>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</si>
  <si>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</si>
  <si>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</si>
  <si>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</si>
  <si>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</si>
  <si>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</si>
  <si>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</si>
  <si>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</si>
  <si>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</si>
  <si>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</si>
  <si>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</si>
  <si>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</si>
  <si>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</si>
  <si>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</si>
  <si>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</si>
  <si>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</si>
  <si>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</si>
  <si>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</si>
  <si>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</si>
  <si>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</si>
  <si>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</si>
  <si>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</si>
  <si>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</si>
  <si>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</si>
  <si>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</si>
  <si>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</si>
  <si>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</si>
  <si>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</si>
  <si>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</si>
  <si>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</si>
  <si>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</si>
  <si>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</si>
  <si>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</si>
  <si>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</si>
  <si>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</si>
  <si>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</si>
  <si>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</si>
  <si>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</si>
  <si>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</si>
  <si>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</si>
  <si>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</si>
  <si>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</si>
  <si>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</si>
  <si>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</si>
  <si>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</si>
  <si>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</si>
  <si>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</si>
  <si>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</si>
  <si>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</si>
  <si>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</si>
  <si>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</si>
  <si>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</si>
  <si>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</si>
  <si>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</si>
  <si>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</si>
  <si>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</si>
  <si>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</si>
  <si>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</si>
  <si>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</si>
  <si>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</si>
  <si>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</si>
  <si>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</si>
  <si>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</si>
  <si>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</si>
  <si>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</si>
  <si>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</si>
  <si>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</si>
  <si>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</si>
  <si>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</si>
  <si>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</si>
  <si>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</si>
  <si>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</si>
  <si>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</si>
  <si>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</si>
  <si>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</si>
  <si>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</si>
  <si>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</si>
  <si>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</si>
  <si>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</si>
  <si>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</si>
  <si>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</si>
  <si>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</si>
  <si>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</si>
  <si>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</si>
  <si>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</si>
  <si>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</si>
  <si>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</si>
  <si>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</si>
  <si>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</si>
  <si>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</si>
  <si>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</si>
  <si>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</si>
  <si>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</si>
  <si>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</si>
  <si>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</si>
  <si>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</si>
  <si>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</si>
  <si>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</si>
  <si>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</si>
  <si>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</si>
  <si>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</si>
  <si>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</si>
  <si>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</si>
  <si>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</si>
  <si>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</si>
  <si>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</si>
  <si>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</si>
  <si>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</si>
  <si>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</si>
  <si>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</si>
  <si>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</si>
  <si>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</si>
  <si>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</si>
  <si>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</si>
  <si>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</si>
  <si>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</si>
  <si>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</si>
  <si>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</si>
  <si>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</si>
  <si>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</si>
  <si>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</si>
  <si>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</si>
  <si>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</si>
  <si>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</si>
  <si>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</si>
  <si>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</si>
  <si>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</si>
  <si>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</si>
  <si>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</si>
  <si>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</si>
  <si>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</si>
  <si>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</si>
  <si>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</si>
  <si>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</si>
  <si>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</si>
  <si>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</si>
  <si>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</si>
  <si>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</si>
  <si>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</si>
  <si>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</si>
  <si>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</si>
  <si>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</si>
  <si>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</si>
  <si>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</si>
  <si>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</si>
  <si>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</si>
  <si>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</si>
  <si>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</si>
  <si>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</si>
  <si>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</si>
  <si>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</si>
  <si>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</si>
  <si>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</si>
  <si>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</si>
  <si>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</si>
  <si>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</si>
  <si>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</si>
  <si>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</si>
  <si>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</si>
  <si>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</si>
  <si>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</si>
  <si>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</si>
  <si>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</si>
  <si>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</si>
  <si>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</si>
  <si>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</si>
  <si>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</si>
  <si>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</si>
  <si>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</si>
  <si>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</si>
  <si>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</si>
  <si>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</si>
  <si>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</si>
  <si>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</si>
  <si>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</si>
  <si>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</si>
  <si>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</si>
  <si>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</si>
  <si>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</si>
  <si>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</si>
  <si>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</si>
  <si>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</si>
  <si>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</si>
  <si>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</si>
  <si>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</si>
  <si>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</si>
  <si>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</si>
  <si>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</si>
  <si>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</si>
  <si>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</si>
  <si>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</si>
  <si>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</si>
  <si>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</si>
  <si>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</si>
  <si>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</si>
  <si>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</si>
  <si>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</si>
  <si>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</si>
  <si>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</si>
  <si>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</si>
  <si>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</si>
  <si>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</si>
  <si>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</si>
  <si>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</si>
  <si>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</si>
  <si>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</si>
  <si>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</si>
  <si>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</si>
  <si>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</si>
  <si>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</si>
  <si>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</si>
  <si>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</si>
  <si>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</si>
  <si>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</si>
  <si>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</si>
  <si>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</si>
  <si>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</si>
  <si>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</si>
  <si>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</si>
  <si>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</si>
  <si>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</si>
  <si>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</si>
  <si>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</si>
  <si>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</si>
  <si>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</si>
  <si>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</si>
  <si>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</si>
  <si>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</si>
  <si>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</si>
  <si>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</si>
  <si>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</si>
  <si>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</si>
  <si>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</si>
  <si>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</si>
  <si>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</si>
  <si>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</si>
  <si>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</si>
  <si>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</si>
  <si>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</si>
  <si>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</si>
  <si>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</si>
  <si>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</si>
  <si>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</si>
  <si>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</si>
  <si>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</si>
  <si>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</si>
  <si>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</si>
  <si>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</si>
  <si>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</si>
  <si>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</si>
  <si>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</si>
  <si>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</si>
  <si>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</si>
  <si>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</si>
  <si>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</si>
  <si>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</si>
  <si>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</si>
  <si>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</si>
  <si>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</si>
  <si>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</si>
  <si>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</si>
  <si>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</si>
  <si>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</si>
  <si>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</si>
  <si>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</si>
  <si>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</si>
  <si>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</si>
  <si>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</si>
  <si>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</si>
  <si>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</si>
  <si>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</si>
  <si>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</si>
  <si>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</si>
  <si>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</si>
  <si>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</si>
  <si>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</si>
  <si>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</si>
  <si>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</si>
  <si>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</si>
  <si>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</si>
  <si>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</si>
  <si>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</si>
  <si>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</si>
  <si>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</si>
  <si>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</si>
  <si>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</si>
  <si>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</si>
  <si>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</si>
  <si>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</si>
  <si>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</si>
  <si>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</si>
  <si>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</si>
  <si>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</si>
  <si>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</si>
  <si>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</si>
  <si>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</si>
  <si>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</si>
  <si>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</si>
  <si>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</si>
  <si>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</si>
  <si>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</si>
  <si>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</si>
  <si>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</si>
  <si>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</si>
  <si>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</si>
  <si>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</si>
  <si>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</si>
  <si>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</si>
  <si>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</si>
  <si>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</si>
  <si>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</si>
  <si>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</si>
  <si>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</si>
  <si>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</si>
  <si>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</si>
  <si>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</si>
  <si>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</si>
  <si>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</si>
  <si>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</si>
  <si>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</si>
  <si>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</si>
  <si>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</si>
  <si>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</si>
  <si>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</si>
  <si>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</si>
  <si>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</si>
  <si>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</si>
  <si>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</si>
  <si>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</si>
  <si>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</si>
  <si>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</si>
  <si>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</si>
  <si>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</si>
  <si>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</si>
  <si>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</si>
  <si>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</si>
  <si>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</si>
  <si>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</si>
  <si>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</si>
  <si>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</si>
  <si>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</si>
  <si>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</si>
  <si>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</si>
  <si>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</si>
  <si>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</si>
  <si>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</si>
  <si>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</si>
  <si>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</si>
  <si>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</si>
  <si>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</si>
  <si>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</si>
  <si>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</si>
  <si>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</si>
  <si>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</si>
  <si>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</si>
  <si>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</si>
  <si>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</si>
  <si>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</si>
  <si>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</si>
  <si>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</si>
  <si>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</si>
  <si>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</si>
  <si>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</si>
  <si>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</si>
  <si>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</si>
  <si>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</si>
  <si>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</si>
  <si>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</si>
  <si>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</si>
  <si>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</si>
  <si>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</si>
  <si>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</si>
  <si>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</si>
  <si>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</si>
  <si>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</si>
  <si>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</si>
  <si>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</si>
  <si>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</si>
  <si>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</si>
  <si>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</si>
  <si>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</si>
  <si>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</si>
  <si>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</si>
  <si>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</si>
  <si>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</si>
  <si>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</si>
  <si>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</si>
  <si>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</si>
  <si>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</si>
  <si>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</si>
  <si>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</si>
  <si>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</si>
  <si>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</si>
  <si>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</si>
  <si>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</si>
  <si>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</si>
  <si>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</si>
  <si>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</si>
  <si>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</si>
  <si>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</si>
  <si>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</si>
  <si>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</si>
  <si>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</si>
  <si>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</si>
  <si>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</si>
  <si>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</si>
  <si>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</si>
  <si>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</si>
  <si>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</si>
  <si>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</si>
  <si>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</si>
  <si>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</si>
  <si>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</si>
  <si>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</si>
  <si>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</si>
  <si>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</si>
  <si>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</si>
  <si>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</si>
  <si>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</si>
  <si>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</si>
  <si>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</si>
  <si>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</si>
  <si>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</si>
  <si>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</si>
  <si>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</si>
  <si>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</si>
  <si>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</si>
  <si>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</si>
  <si>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</si>
  <si>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</si>
  <si>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</si>
  <si>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</si>
  <si>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</si>
  <si>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</si>
  <si>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</si>
  <si>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</si>
  <si>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</si>
  <si>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</si>
  <si>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</si>
  <si>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</si>
  <si>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</si>
  <si>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</si>
  <si>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</si>
  <si>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</si>
  <si>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</si>
  <si>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</si>
  <si>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</si>
  <si>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</si>
  <si>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</si>
  <si>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</si>
  <si>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</si>
  <si>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</si>
  <si>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</si>
  <si>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</si>
  <si>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</si>
  <si>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</si>
  <si>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</si>
  <si>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</si>
  <si>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</si>
  <si>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</si>
  <si>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</si>
  <si>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</si>
  <si>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</si>
  <si>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</si>
  <si>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</si>
  <si>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</si>
  <si>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</si>
  <si>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</si>
  <si>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</si>
  <si>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</si>
  <si>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</si>
  <si>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</si>
  <si>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</si>
  <si>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</si>
  <si>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</si>
  <si>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</si>
  <si>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</si>
  <si>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</si>
  <si>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</si>
  <si>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</si>
  <si>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</si>
  <si>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</si>
  <si>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</si>
  <si>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</si>
  <si>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</si>
  <si>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</si>
  <si>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</si>
  <si>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</si>
  <si>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</si>
  <si>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</si>
  <si>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</si>
  <si>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</si>
  <si>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</si>
  <si>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</si>
  <si>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</si>
  <si>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</si>
  <si>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</si>
  <si>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</si>
  <si>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</si>
  <si>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</si>
  <si>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</si>
  <si>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</si>
  <si>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</si>
  <si>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</si>
  <si>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</si>
  <si>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</si>
  <si>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</si>
  <si>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</si>
  <si>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</si>
  <si>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</si>
  <si>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</si>
  <si>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</si>
  <si>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</si>
  <si>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</si>
  <si>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</si>
  <si>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</si>
  <si>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</si>
  <si>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</si>
  <si>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</si>
  <si>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</si>
  <si>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</si>
  <si>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</si>
  <si>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</si>
  <si>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</si>
  <si>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</si>
  <si>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</si>
  <si>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</si>
  <si>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</si>
  <si>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</si>
  <si>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</si>
  <si>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</si>
  <si>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</si>
  <si>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</si>
  <si>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</si>
  <si>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</si>
  <si>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</si>
  <si>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</si>
  <si>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</si>
  <si>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</si>
  <si>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</si>
  <si>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</si>
  <si>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</si>
  <si>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</si>
  <si>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</si>
  <si>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</si>
  <si>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</si>
  <si>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</si>
  <si>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</si>
  <si>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</si>
  <si>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</si>
  <si>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</si>
  <si>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</si>
  <si>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</si>
  <si>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</si>
  <si>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</si>
  <si>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</si>
  <si>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</si>
  <si>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</si>
  <si>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</si>
  <si>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</si>
  <si>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</si>
  <si>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</si>
  <si>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</si>
  <si>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</si>
  <si>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</si>
  <si>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</si>
  <si>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</si>
  <si>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</si>
  <si>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</si>
  <si>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</si>
  <si>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</si>
  <si>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</si>
  <si>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</si>
  <si>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</si>
  <si>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</si>
  <si>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</si>
  <si>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</si>
  <si>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</si>
  <si>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</si>
  <si>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</si>
  <si>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</si>
  <si>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</si>
  <si>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</si>
  <si>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</si>
  <si>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</si>
  <si>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</si>
  <si>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</si>
  <si>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</si>
  <si>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</si>
  <si>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</si>
  <si>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</si>
  <si>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</si>
  <si>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</si>
  <si>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</si>
  <si>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</si>
  <si>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</si>
  <si>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</si>
  <si>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</si>
  <si>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</si>
  <si>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</si>
  <si>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</si>
  <si>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</si>
  <si>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</si>
  <si>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</si>
  <si>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</si>
  <si>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</si>
  <si>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</si>
  <si>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</si>
  <si>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</si>
  <si>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</si>
  <si>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</si>
  <si>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</si>
  <si>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</si>
  <si>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</si>
  <si>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</si>
  <si>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</si>
  <si>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</si>
  <si>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</si>
  <si>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</si>
  <si>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</si>
  <si>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</si>
  <si>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</si>
  <si>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</si>
  <si>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</si>
  <si>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</si>
  <si>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</si>
  <si>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</si>
  <si>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</si>
  <si>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</si>
  <si>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</si>
  <si>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</si>
  <si>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</si>
  <si>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</si>
  <si>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</si>
  <si>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</si>
  <si>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</si>
  <si>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</si>
  <si>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</si>
  <si>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</si>
  <si>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</si>
  <si>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</si>
  <si>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</si>
  <si>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</si>
  <si>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</si>
  <si>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</si>
  <si>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</si>
  <si>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</si>
  <si>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</si>
  <si>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</si>
  <si>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</si>
  <si>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</si>
  <si>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</si>
  <si>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</si>
  <si>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</si>
  <si>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</si>
  <si>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</si>
  <si>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</si>
  <si>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</si>
  <si>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</si>
  <si>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</si>
  <si>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</si>
  <si>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</si>
  <si>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</si>
  <si>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</si>
  <si>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</si>
  <si>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</si>
  <si>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</si>
  <si>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</si>
  <si>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</si>
  <si>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</si>
  <si>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</si>
  <si>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</si>
  <si>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</si>
  <si>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</si>
  <si>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</si>
  <si>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</si>
  <si>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</si>
  <si>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</si>
  <si>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</si>
  <si>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</si>
  <si>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</si>
  <si>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</si>
  <si>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</si>
  <si>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</si>
  <si>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</si>
  <si>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</si>
  <si>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</si>
  <si>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</si>
  <si>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</si>
  <si>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</si>
  <si>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</si>
  <si>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</si>
  <si>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</si>
  <si>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</si>
  <si>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</si>
  <si>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</si>
  <si>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</si>
  <si>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</si>
  <si>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</si>
  <si>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</si>
  <si>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</si>
  <si>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</si>
  <si>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</si>
  <si>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</si>
  <si>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</si>
  <si>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</si>
  <si>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</si>
  <si>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</si>
  <si>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</si>
  <si>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</si>
  <si>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</si>
  <si>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</si>
  <si>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</si>
  <si>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</si>
  <si>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</si>
  <si>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</si>
  <si>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</si>
  <si>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</si>
  <si>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</si>
  <si>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</si>
  <si>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</si>
  <si>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</si>
  <si>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</si>
  <si>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</si>
  <si>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</si>
  <si>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</si>
  <si>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</si>
  <si>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</si>
  <si>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</si>
  <si>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</si>
  <si>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</si>
  <si>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</si>
  <si>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</si>
  <si>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</si>
  <si>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</si>
  <si>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</si>
  <si>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</si>
  <si>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</si>
  <si>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</si>
  <si>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</si>
  <si>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</si>
  <si>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</si>
  <si>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</si>
  <si>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</si>
  <si>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</si>
  <si>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</si>
  <si>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</si>
  <si>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</si>
  <si>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</si>
  <si>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</si>
  <si>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</si>
  <si>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</si>
  <si>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</si>
  <si>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</si>
  <si>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</si>
  <si>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</si>
  <si>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</si>
  <si>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</si>
  <si>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</si>
  <si>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</si>
  <si>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</si>
  <si>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</si>
  <si>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</si>
  <si>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</si>
  <si>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</si>
  <si>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</si>
  <si>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</si>
  <si>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</si>
  <si>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</si>
  <si>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</si>
  <si>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</si>
  <si>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</si>
  <si>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</si>
  <si>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</si>
  <si>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</si>
  <si>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</si>
  <si>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</si>
  <si>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</si>
  <si>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</si>
  <si>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</si>
  <si>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</si>
  <si>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</si>
  <si>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</si>
  <si>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</si>
  <si>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</si>
  <si>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</si>
  <si>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</si>
  <si>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</si>
  <si>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</si>
  <si>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</si>
  <si>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</si>
  <si>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</si>
  <si>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</si>
  <si>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</si>
  <si>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</si>
  <si>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</si>
  <si>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</si>
  <si>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</si>
  <si>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</si>
  <si>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</si>
  <si>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</si>
  <si>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</si>
  <si>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</si>
  <si>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</si>
  <si>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</si>
  <si>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</si>
  <si>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</si>
  <si>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</si>
  <si>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</si>
  <si>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</si>
  <si>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</si>
  <si>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</si>
  <si>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</si>
  <si>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</si>
  <si>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</si>
  <si>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</si>
  <si>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</si>
  <si>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</si>
  <si>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</si>
  <si>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</si>
  <si>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</si>
  <si>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</si>
  <si>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</si>
  <si>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</si>
  <si>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</si>
  <si>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</si>
  <si>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</si>
  <si>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</si>
  <si>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</si>
  <si>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</si>
  <si>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</si>
  <si>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</si>
  <si>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</si>
  <si>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</si>
  <si>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</si>
  <si>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</si>
  <si>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</si>
  <si>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</si>
  <si>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</si>
  <si>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</si>
  <si>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</si>
  <si>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</si>
  <si>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</si>
  <si>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</si>
  <si>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</si>
  <si>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</si>
  <si>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</si>
  <si>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</si>
  <si>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</si>
  <si>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</si>
  <si>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</si>
  <si>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</si>
  <si>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</si>
  <si>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</si>
  <si>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</si>
  <si>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</si>
  <si>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</si>
  <si>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</si>
  <si>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</si>
  <si>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</si>
  <si>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</si>
  <si>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</si>
  <si>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</si>
  <si>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</si>
  <si>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</si>
  <si>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</si>
  <si>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</si>
  <si>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</si>
  <si>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</si>
  <si>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</si>
  <si>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</si>
  <si>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</si>
  <si>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</si>
  <si>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</si>
  <si>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</si>
  <si>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</si>
  <si>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</si>
  <si>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</si>
  <si>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</si>
  <si>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</si>
  <si>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</si>
  <si>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</si>
  <si>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</si>
  <si>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</si>
  <si>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</si>
  <si>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</si>
  <si>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</si>
  <si>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</si>
  <si>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</si>
  <si>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</si>
  <si>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</si>
  <si>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</si>
  <si>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</si>
  <si>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</si>
  <si>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</si>
  <si>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</si>
  <si>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</si>
  <si>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</si>
  <si>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</si>
  <si>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</si>
  <si>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</si>
  <si>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</si>
  <si>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</si>
  <si>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</si>
  <si>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</si>
  <si>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</si>
  <si>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</si>
  <si>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</si>
  <si>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</si>
  <si>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</si>
  <si>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</si>
  <si>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</si>
  <si>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</si>
  <si>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</si>
  <si>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</si>
  <si>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</si>
  <si>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</si>
  <si>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</si>
  <si>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</si>
  <si>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</si>
  <si>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</si>
  <si>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</si>
  <si>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</si>
  <si>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</si>
  <si>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</si>
  <si>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</si>
  <si>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</si>
  <si>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</si>
  <si>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</si>
  <si>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</si>
  <si>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</si>
  <si>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</si>
  <si>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</si>
  <si>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</si>
  <si>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</si>
  <si>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</si>
  <si>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</si>
  <si>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</si>
  <si>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</si>
  <si>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</si>
  <si>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</si>
  <si>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</si>
  <si>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</si>
  <si>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</si>
  <si>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</si>
  <si>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</si>
  <si>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</si>
  <si>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</si>
  <si>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</si>
  <si>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</si>
  <si>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</si>
  <si>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</si>
  <si>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</si>
  <si>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</si>
  <si>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</si>
  <si>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</si>
  <si>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</si>
  <si>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</si>
  <si>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</si>
  <si>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</si>
  <si>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</si>
  <si>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</si>
  <si>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</si>
  <si>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</si>
  <si>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</si>
  <si>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</si>
  <si>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</si>
  <si>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</si>
  <si>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</si>
  <si>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</si>
  <si>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</si>
  <si>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</si>
  <si>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</si>
  <si>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</si>
  <si>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</si>
  <si>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</si>
  <si>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</si>
  <si>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</si>
  <si>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</si>
  <si>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</si>
  <si>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</si>
  <si>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</si>
  <si>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</si>
  <si>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</si>
  <si>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</si>
  <si>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</si>
  <si>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</si>
  <si>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</si>
  <si>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</si>
  <si>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</si>
  <si>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</si>
  <si>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</si>
  <si>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</si>
  <si>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</si>
  <si>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</si>
  <si>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</si>
  <si>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</si>
  <si>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</si>
  <si>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</si>
  <si>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</si>
  <si>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</si>
  <si>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</si>
  <si>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</si>
  <si>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</si>
  <si>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</si>
  <si>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</si>
  <si>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</si>
  <si>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</si>
  <si>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</si>
  <si>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</si>
  <si>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</si>
  <si>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</si>
  <si>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</si>
  <si>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</si>
  <si>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</si>
  <si>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</si>
  <si>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</si>
  <si>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</si>
  <si>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</si>
  <si>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</si>
  <si>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</si>
  <si>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</si>
  <si>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</si>
  <si>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</si>
  <si>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</si>
  <si>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</si>
  <si>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</si>
  <si>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</si>
  <si>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</si>
  <si>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</si>
  <si>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</si>
  <si>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</si>
  <si>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</si>
  <si>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</si>
  <si>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</si>
  <si>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</si>
  <si>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</si>
  <si>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</si>
  <si>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</si>
  <si>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</si>
  <si>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</si>
  <si>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</si>
  <si>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</si>
  <si>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</si>
  <si>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</si>
  <si>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</si>
  <si>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</si>
  <si>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</si>
  <si>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</si>
  <si>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</si>
  <si>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</si>
  <si>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</si>
  <si>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</si>
  <si>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</si>
  <si>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</si>
  <si>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</si>
  <si>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</si>
  <si>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</si>
  <si>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</si>
  <si>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</si>
  <si>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</si>
  <si>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</si>
  <si>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</si>
  <si>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</si>
  <si>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</si>
  <si>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</si>
  <si>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</si>
  <si>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</si>
  <si>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</si>
  <si>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</si>
  <si>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</si>
  <si>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</si>
  <si>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</si>
  <si>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</si>
  <si>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</si>
  <si>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</si>
  <si>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</si>
  <si>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</si>
  <si>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</si>
  <si>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</si>
  <si>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</si>
  <si>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</si>
  <si>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</si>
  <si>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</si>
  <si>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</si>
  <si>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</si>
  <si>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</si>
  <si>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</si>
  <si>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</si>
  <si>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</si>
  <si>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</si>
  <si>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</si>
  <si>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</si>
  <si>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</si>
  <si>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</si>
  <si>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</si>
  <si>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</si>
  <si>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</si>
  <si>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</si>
  <si>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</si>
  <si>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</si>
  <si>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</si>
  <si>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</si>
  <si>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</si>
  <si>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</si>
  <si>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</si>
  <si>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</si>
  <si>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</si>
  <si>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</si>
  <si>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</si>
  <si>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</si>
  <si>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</si>
  <si>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</si>
  <si>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</si>
  <si>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</si>
  <si>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</si>
  <si>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</si>
  <si>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</si>
  <si>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</si>
  <si>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</si>
  <si>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</si>
  <si>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</si>
  <si>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</si>
  <si>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</si>
  <si>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</si>
  <si>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</si>
  <si>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</si>
  <si>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</si>
  <si>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</si>
  <si>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</si>
  <si>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</si>
  <si>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</si>
  <si>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</si>
  <si>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</si>
  <si>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</si>
  <si>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</si>
  <si>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</si>
  <si>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</si>
  <si>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</si>
  <si>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</si>
  <si>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</si>
  <si>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</si>
  <si>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</si>
  <si>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</si>
  <si>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</si>
  <si>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</si>
  <si>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</si>
  <si>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</si>
  <si>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</si>
  <si>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</si>
  <si>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</si>
  <si>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</si>
  <si>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</si>
  <si>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</si>
  <si>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</si>
  <si>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</si>
  <si>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</si>
  <si>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</si>
  <si>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</si>
  <si>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</si>
  <si>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</si>
  <si>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</si>
  <si>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</si>
  <si>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</si>
  <si>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</si>
  <si>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</si>
  <si>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</si>
  <si>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</si>
  <si>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</si>
  <si>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</si>
  <si>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</si>
  <si>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</si>
  <si>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</si>
  <si>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</si>
  <si>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</si>
  <si>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</si>
  <si>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</si>
  <si>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</si>
  <si>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</si>
  <si>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</si>
  <si>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</si>
  <si>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</si>
  <si>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</si>
  <si>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</si>
  <si>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</si>
  <si>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</si>
  <si>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</si>
  <si>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</si>
  <si>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</si>
  <si>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</si>
  <si>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</si>
  <si>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</si>
  <si>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</si>
  <si>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</si>
  <si>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</si>
  <si>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</si>
  <si>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</si>
  <si>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</si>
  <si>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</si>
  <si>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</si>
  <si>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</si>
  <si>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</si>
  <si>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</si>
  <si>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</si>
  <si>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</si>
  <si>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</si>
  <si>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</si>
  <si>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</si>
  <si>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</si>
  <si>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</si>
  <si>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</si>
  <si>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</si>
  <si>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</si>
  <si>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</si>
  <si>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</si>
  <si>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</si>
  <si>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</si>
  <si>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</si>
  <si>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</si>
  <si>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</si>
  <si>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</si>
  <si>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</si>
  <si>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</si>
  <si>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</si>
  <si>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</si>
  <si>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</si>
  <si>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</si>
  <si>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</si>
  <si>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</si>
  <si>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</si>
  <si>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</si>
  <si>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</si>
  <si>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</si>
  <si>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</si>
  <si>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</si>
  <si>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</si>
  <si>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</si>
  <si>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</si>
  <si>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</si>
  <si>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</si>
  <si>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</si>
  <si>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</si>
  <si>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</si>
  <si>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</si>
  <si>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</si>
  <si>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</si>
  <si>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</si>
  <si>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</si>
  <si>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</si>
  <si>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</si>
  <si>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</si>
  <si>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</si>
  <si>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</si>
  <si>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</si>
  <si>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</si>
  <si>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</si>
  <si>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</si>
  <si>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</si>
  <si>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</si>
  <si>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</si>
  <si>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</si>
  <si>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</si>
  <si>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</si>
  <si>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</si>
  <si>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</si>
  <si>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</si>
  <si>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</si>
  <si>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</si>
  <si>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</si>
  <si>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</si>
  <si>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</si>
  <si>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</si>
  <si>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</si>
  <si>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</si>
  <si>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</si>
  <si>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</si>
  <si>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</si>
  <si>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</si>
  <si>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</si>
  <si>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</si>
  <si>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</si>
  <si>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</si>
  <si>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</si>
  <si>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</si>
  <si>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</si>
  <si>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</si>
  <si>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</si>
  <si>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</si>
  <si>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</si>
  <si>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</si>
  <si>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</si>
  <si>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</si>
  <si>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</si>
  <si>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</si>
  <si>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</si>
  <si>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</si>
  <si>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</si>
  <si>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</si>
  <si>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</si>
  <si>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</si>
  <si>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</si>
  <si>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</si>
  <si>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</si>
  <si>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</si>
  <si>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</si>
  <si>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</si>
  <si>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</si>
  <si>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</si>
  <si>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</si>
  <si>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</si>
  <si>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</si>
  <si>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</si>
  <si>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</si>
  <si>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</si>
  <si>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</si>
  <si>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</si>
  <si>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</si>
  <si>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</si>
  <si>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</si>
  <si>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</si>
  <si>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</si>
  <si>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</si>
  <si>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</si>
  <si>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</si>
  <si>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</si>
  <si>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</si>
  <si>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</si>
  <si>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</si>
  <si>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</si>
  <si>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</si>
  <si>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</si>
  <si>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</si>
  <si>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</si>
  <si>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</si>
  <si>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</si>
  <si>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</si>
  <si>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</si>
  <si>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</si>
  <si>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</si>
  <si>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</si>
  <si>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</si>
  <si>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</si>
  <si>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</si>
  <si>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</si>
  <si>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</si>
  <si>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</si>
  <si>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</si>
  <si>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</si>
  <si>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</si>
  <si>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</si>
  <si>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</si>
  <si>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</si>
  <si>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</si>
  <si>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</si>
  <si>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</si>
  <si>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</si>
  <si>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</si>
  <si>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</si>
  <si>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</si>
  <si>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</si>
  <si>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</si>
  <si>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</si>
  <si>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</si>
  <si>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</si>
  <si>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</si>
  <si>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</si>
  <si>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</si>
  <si>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</si>
  <si>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</si>
  <si>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</si>
  <si>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</si>
  <si>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</si>
  <si>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</si>
  <si>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</si>
  <si>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</si>
  <si>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</si>
  <si>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</si>
  <si>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</si>
  <si>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</si>
  <si>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</si>
  <si>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</si>
  <si>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</si>
  <si>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</si>
  <si>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</si>
  <si>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</si>
  <si>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</si>
  <si>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</si>
  <si>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</si>
  <si>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</si>
  <si>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</si>
  <si>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</si>
  <si>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</si>
  <si>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</si>
  <si>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</si>
  <si>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</si>
  <si>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</si>
  <si>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</si>
  <si>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</si>
  <si>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</si>
  <si>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</si>
  <si>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</si>
  <si>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</si>
  <si>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</si>
  <si>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</si>
  <si>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</si>
  <si>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</si>
  <si>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</si>
  <si>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</si>
  <si>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</si>
  <si>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</si>
  <si>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</si>
  <si>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</si>
  <si>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</si>
  <si>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</si>
  <si>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</si>
  <si>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</si>
  <si>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</si>
  <si>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</si>
  <si>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</si>
  <si>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</si>
  <si>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</si>
  <si>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</si>
  <si>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</si>
  <si>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</si>
  <si>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</si>
  <si>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</si>
  <si>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</si>
  <si>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</si>
  <si>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</si>
  <si>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</si>
  <si>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</si>
  <si>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</si>
  <si>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</si>
  <si>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</si>
  <si>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</si>
  <si>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</si>
  <si>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</si>
  <si>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</si>
  <si>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</si>
  <si>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</si>
  <si>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</si>
  <si>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</si>
  <si>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</si>
  <si>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</si>
  <si>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</si>
  <si>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</si>
  <si>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</si>
  <si>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</si>
  <si>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</si>
  <si>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</si>
  <si>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</si>
  <si>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</si>
  <si>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</si>
  <si>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</si>
  <si>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</si>
  <si>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</si>
  <si>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</si>
  <si>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</si>
  <si>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</si>
  <si>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</si>
  <si>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</si>
  <si>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</si>
  <si>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</si>
  <si>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</si>
  <si>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</si>
  <si>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</si>
  <si>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</si>
  <si>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</si>
  <si>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</si>
  <si>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</si>
  <si>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</si>
  <si>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</si>
  <si>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</si>
  <si>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</si>
  <si>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</si>
  <si>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</si>
  <si>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</si>
  <si>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</si>
  <si>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</si>
  <si>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</si>
  <si>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</si>
  <si>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</si>
  <si>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</si>
  <si>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</si>
  <si>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</si>
  <si>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</si>
  <si>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</si>
  <si>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</si>
  <si>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</si>
  <si>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</si>
  <si>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</si>
  <si>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</si>
  <si>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</si>
  <si>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</si>
  <si>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</si>
  <si>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</si>
  <si>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</si>
  <si>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</si>
  <si>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</si>
  <si>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</si>
  <si>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</si>
  <si>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</si>
  <si>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</si>
  <si>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</si>
  <si>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</si>
  <si>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</si>
  <si>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</si>
  <si>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</si>
  <si>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</si>
  <si>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</si>
  <si>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</si>
  <si>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</si>
  <si>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</si>
  <si>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</si>
  <si>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</si>
  <si>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</si>
  <si>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</si>
  <si>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</si>
  <si>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</si>
  <si>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</si>
  <si>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</si>
  <si>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</si>
  <si>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</si>
  <si>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</si>
  <si>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</si>
  <si>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</si>
  <si>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</si>
  <si>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</si>
  <si>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</si>
  <si>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</si>
  <si>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</si>
  <si>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</si>
  <si>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</si>
  <si>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</si>
  <si>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</si>
  <si>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</si>
  <si>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</si>
  <si>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</si>
  <si>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</si>
  <si>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</si>
  <si>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</si>
  <si>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</si>
  <si>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</si>
  <si>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</si>
  <si>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</si>
  <si>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</si>
  <si>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</si>
  <si>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</si>
  <si>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</si>
  <si>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</si>
  <si>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</si>
  <si>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</si>
  <si>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</si>
  <si>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</si>
  <si>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</si>
  <si>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</si>
  <si>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</si>
  <si>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</si>
  <si>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</si>
  <si>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</si>
  <si>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</si>
  <si>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</si>
  <si>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</si>
  <si>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</si>
  <si>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</si>
  <si>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</si>
  <si>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</si>
  <si>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</si>
  <si>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</si>
  <si>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</si>
  <si>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</si>
  <si>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</si>
  <si>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</si>
  <si>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</si>
  <si>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</si>
  <si>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</si>
  <si>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</si>
  <si>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</si>
  <si>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</si>
  <si>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</si>
  <si>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</si>
  <si>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</si>
  <si>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</si>
  <si>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</si>
  <si>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</si>
  <si>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</si>
  <si>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</si>
  <si>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</si>
  <si>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</si>
  <si>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</si>
  <si>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</si>
  <si>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</si>
  <si>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</si>
  <si>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</si>
  <si>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</si>
  <si>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</si>
  <si>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</si>
  <si>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</si>
  <si>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</si>
  <si>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</si>
  <si>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</si>
  <si>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</si>
  <si>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</si>
  <si>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</si>
  <si>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</si>
  <si>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</si>
  <si>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</si>
  <si>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</si>
  <si>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</si>
  <si>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</si>
  <si>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</si>
  <si>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</si>
  <si>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</si>
  <si>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</si>
  <si>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</si>
  <si>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</si>
  <si>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</si>
  <si>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</si>
  <si>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</si>
  <si>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</si>
  <si>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</si>
  <si>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</si>
  <si>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</si>
  <si>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</si>
  <si>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</si>
  <si>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</si>
  <si>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</si>
  <si>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</si>
  <si>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</si>
  <si>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</si>
  <si>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</si>
  <si>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</si>
  <si>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</si>
  <si>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</si>
  <si>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</si>
  <si>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</si>
  <si>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</si>
  <si>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</si>
  <si>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</si>
  <si>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</si>
  <si>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</si>
  <si>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</si>
  <si>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</si>
  <si>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</si>
  <si>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</si>
  <si>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</si>
  <si>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</si>
  <si>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</si>
  <si>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</si>
  <si>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</si>
  <si>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</si>
  <si>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</si>
  <si>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</si>
  <si>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</si>
  <si>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</si>
  <si>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</si>
  <si>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</si>
  <si>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</si>
  <si>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</si>
  <si>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</si>
  <si>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</si>
  <si>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</si>
  <si>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</si>
  <si>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</si>
  <si>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</si>
  <si>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</si>
  <si>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</si>
  <si>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</si>
  <si>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</si>
  <si>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</si>
  <si>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</si>
  <si>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</si>
  <si>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</si>
  <si>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</si>
  <si>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</si>
  <si>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</si>
  <si>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</si>
  <si>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</si>
  <si>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</si>
  <si>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</si>
  <si>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</si>
  <si>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</si>
  <si>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</si>
  <si>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</si>
  <si>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</si>
  <si>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</si>
  <si>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</si>
  <si>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</si>
  <si>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</si>
  <si>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</si>
  <si>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</si>
  <si>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</si>
  <si>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</si>
  <si>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</si>
  <si>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</si>
  <si>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</si>
  <si>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</si>
  <si>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</si>
  <si>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</si>
  <si>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</si>
  <si>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</si>
  <si>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</si>
  <si>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</si>
  <si>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</si>
  <si>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</si>
  <si>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</si>
  <si>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</si>
  <si>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</si>
  <si>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</si>
  <si>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</si>
  <si>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</si>
  <si>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</si>
  <si>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</si>
  <si>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</si>
  <si>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</si>
  <si>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</si>
  <si>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</si>
  <si>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</si>
  <si>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</si>
  <si>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</si>
  <si>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</si>
  <si>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</si>
  <si>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</si>
  <si>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</si>
  <si>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</si>
  <si>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</si>
  <si>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</si>
  <si>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</si>
  <si>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</si>
  <si>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</si>
  <si>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</si>
  <si>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</si>
  <si>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</si>
  <si>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</si>
  <si>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</si>
  <si>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</si>
  <si>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</si>
  <si>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</si>
  <si>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</si>
  <si>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</si>
  <si>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</si>
  <si>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</si>
  <si>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</si>
  <si>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</si>
  <si>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</si>
  <si>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</si>
  <si>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</si>
  <si>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</si>
  <si>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</si>
  <si>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</si>
  <si>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</si>
  <si>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</si>
  <si>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</si>
  <si>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</si>
  <si>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</si>
  <si>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</si>
  <si>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</si>
  <si>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</si>
  <si>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</si>
  <si>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</si>
  <si>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</si>
  <si>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</si>
  <si>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</si>
  <si>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</si>
  <si>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</si>
  <si>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</si>
  <si>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</si>
  <si>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</si>
  <si>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</si>
  <si>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</si>
  <si>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</si>
  <si>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</si>
  <si>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</si>
  <si>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</si>
  <si>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</si>
  <si>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</si>
  <si>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</si>
  <si>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</si>
  <si>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</si>
  <si>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</si>
  <si>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</si>
  <si>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</si>
  <si>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</si>
  <si>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</si>
  <si>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</si>
  <si>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</si>
  <si>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</si>
  <si>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</si>
  <si>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</si>
  <si>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</si>
  <si>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</si>
  <si>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</si>
  <si>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</si>
  <si>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</si>
  <si>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</si>
  <si>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</si>
  <si>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</si>
  <si>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</si>
  <si>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</si>
  <si>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</si>
  <si>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</si>
  <si>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</si>
  <si>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</si>
  <si>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</si>
  <si>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</si>
  <si>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</si>
  <si>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</si>
  <si>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</si>
  <si>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</si>
  <si>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</si>
  <si>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</si>
  <si>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</si>
  <si>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</si>
  <si>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</si>
  <si>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</si>
  <si>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</si>
  <si>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</si>
  <si>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</si>
  <si>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</si>
  <si>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</si>
  <si>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</si>
  <si>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</si>
  <si>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</si>
  <si>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</si>
  <si>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</si>
  <si>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</si>
  <si>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</si>
  <si>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</si>
  <si>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</si>
  <si>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</si>
  <si>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</si>
  <si>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</si>
  <si>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</si>
  <si>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</si>
  <si>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</si>
  <si>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</si>
  <si>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</si>
  <si>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</si>
  <si>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</si>
  <si>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</si>
  <si>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</si>
  <si>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</si>
  <si>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</si>
  <si>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</si>
  <si>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</si>
  <si>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</si>
  <si>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</si>
  <si>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</si>
  <si>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</si>
  <si>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</si>
  <si>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</si>
  <si>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</si>
  <si>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</si>
  <si>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</si>
  <si>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</si>
  <si>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</si>
  <si>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</si>
  <si>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</si>
  <si>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</si>
  <si>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</si>
  <si>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</si>
  <si>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</si>
  <si>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</si>
  <si>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</si>
  <si>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</si>
  <si>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</si>
  <si>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</si>
  <si>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</si>
  <si>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</si>
  <si>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</si>
  <si>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</si>
  <si>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</si>
  <si>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</si>
  <si>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</si>
  <si>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</si>
  <si>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</si>
  <si>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</si>
  <si>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</si>
  <si>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</si>
  <si>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</si>
  <si>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</si>
  <si>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</si>
  <si>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</si>
  <si>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</si>
  <si>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</si>
  <si>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</si>
  <si>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</si>
  <si>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</si>
  <si>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</si>
  <si>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</si>
  <si>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</si>
  <si>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</si>
  <si>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</si>
  <si>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</si>
  <si>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</si>
  <si>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</si>
  <si>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</si>
  <si>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</si>
  <si>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</si>
  <si>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</si>
  <si>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</si>
  <si>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</si>
  <si>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</si>
  <si>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</si>
  <si>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</si>
  <si>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</si>
  <si>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</si>
  <si>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</si>
  <si>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</si>
  <si>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</si>
  <si>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</si>
  <si>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</si>
  <si>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</si>
  <si>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</si>
  <si>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</si>
  <si>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</si>
  <si>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</si>
  <si>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</si>
  <si>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</si>
  <si>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</si>
  <si>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</si>
  <si>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</si>
  <si>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</si>
  <si>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</si>
  <si>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</si>
  <si>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</si>
  <si>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</si>
  <si>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</si>
  <si>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</si>
  <si>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</si>
  <si>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</si>
  <si>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</si>
  <si>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</si>
  <si>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</si>
  <si>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</si>
  <si>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</si>
  <si>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</si>
  <si>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</si>
  <si>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</si>
  <si>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</si>
  <si>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</si>
  <si>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</si>
  <si>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</si>
  <si>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</si>
  <si>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</si>
  <si>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</si>
  <si>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</si>
  <si>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</si>
  <si>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</si>
  <si>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</si>
  <si>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</si>
  <si>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</si>
  <si>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</si>
  <si>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</si>
  <si>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</si>
  <si>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</si>
  <si>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</si>
  <si>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</si>
  <si>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</si>
  <si>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</si>
  <si>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</si>
  <si>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</si>
  <si>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</si>
  <si>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</si>
  <si>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</si>
  <si>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</si>
  <si>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</si>
  <si>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</si>
  <si>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</si>
  <si>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</si>
  <si>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</si>
  <si>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</si>
  <si>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</si>
  <si>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</si>
  <si>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</si>
  <si>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</si>
  <si>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</si>
  <si>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</si>
  <si>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</si>
  <si>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</si>
  <si>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</si>
  <si>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</si>
  <si>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</si>
  <si>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</si>
  <si>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</si>
  <si>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</si>
  <si>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</si>
  <si>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</si>
  <si>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</si>
  <si>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</si>
  <si>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</si>
  <si>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</si>
  <si>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</si>
  <si>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</si>
  <si>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</si>
  <si>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</si>
  <si>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</si>
  <si>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</si>
  <si>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</si>
  <si>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</si>
  <si>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</si>
  <si>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</si>
  <si>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</si>
  <si>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</si>
  <si>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</si>
  <si>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</si>
  <si>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</si>
  <si>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</si>
  <si>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</si>
  <si>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</si>
  <si>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</si>
  <si>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</si>
  <si>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</si>
  <si>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</si>
  <si>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</si>
  <si>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</si>
  <si>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</si>
  <si>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</si>
  <si>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</si>
  <si>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</si>
  <si>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</si>
  <si>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</si>
  <si>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</si>
  <si>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</si>
  <si>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</si>
  <si>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</si>
  <si>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</si>
  <si>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</si>
  <si>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</si>
  <si>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</si>
  <si>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</si>
  <si>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</si>
  <si>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</si>
  <si>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</si>
  <si>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</si>
  <si>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</si>
  <si>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</si>
  <si>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</si>
  <si>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</si>
  <si>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</si>
  <si>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</si>
  <si>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</si>
  <si>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</si>
  <si>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</si>
  <si>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</si>
  <si>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</si>
  <si>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</si>
  <si>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</si>
  <si>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</si>
  <si>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</si>
  <si>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</si>
  <si>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</si>
  <si>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</si>
  <si>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</si>
  <si>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</si>
  <si>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</si>
  <si>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</si>
  <si>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</si>
  <si>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</si>
  <si>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</si>
  <si>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</si>
  <si>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</si>
  <si>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</si>
  <si>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</si>
  <si>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</si>
  <si>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</si>
  <si>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</si>
  <si>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</si>
  <si>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</si>
  <si>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</si>
  <si>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</si>
  <si>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</si>
  <si>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</si>
  <si>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</si>
  <si>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</si>
  <si>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</si>
  <si>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</si>
  <si>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</si>
  <si>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</si>
  <si>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</si>
  <si>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</si>
  <si>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</si>
  <si>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</si>
  <si>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</si>
  <si>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</si>
  <si>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</si>
  <si>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</si>
  <si>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</si>
  <si>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</si>
  <si>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</si>
  <si>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</si>
  <si>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</si>
  <si>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</si>
  <si>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</si>
  <si>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</si>
  <si>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</si>
  <si>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</si>
  <si>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</si>
  <si>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</si>
  <si>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</si>
  <si>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</si>
  <si>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</si>
  <si>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</si>
  <si>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</si>
  <si>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</si>
  <si>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</si>
  <si>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</si>
  <si>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</si>
  <si>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</si>
  <si>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</si>
  <si>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</si>
  <si>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</si>
  <si>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</si>
  <si>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</si>
  <si>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</si>
  <si>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</si>
  <si>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</si>
  <si>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</si>
  <si>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</si>
  <si>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</si>
  <si>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</si>
  <si>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</si>
  <si>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</si>
  <si>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</si>
  <si>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</si>
  <si>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</si>
  <si>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</si>
  <si>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</si>
  <si>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</si>
  <si>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</si>
  <si>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</si>
  <si>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</si>
  <si>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</si>
  <si>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</si>
  <si>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</si>
  <si>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</si>
  <si>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</si>
  <si>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</si>
  <si>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</si>
  <si>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</si>
  <si>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</si>
  <si>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</si>
  <si>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</si>
  <si>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</si>
  <si>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</si>
  <si>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</si>
  <si>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</si>
  <si>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</si>
  <si>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</si>
  <si>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</si>
  <si>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</si>
  <si>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</si>
  <si>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</si>
  <si>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</si>
  <si>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</si>
  <si>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</si>
  <si>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</si>
  <si>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</si>
  <si>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</si>
  <si>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</si>
  <si>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</si>
  <si>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</si>
  <si>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</si>
  <si>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</si>
  <si>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</si>
  <si>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</si>
  <si>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</si>
  <si>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</si>
  <si>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</si>
  <si>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</si>
  <si>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</si>
  <si>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</si>
  <si>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</si>
  <si>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</si>
  <si>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</si>
  <si>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</si>
  <si>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</si>
  <si>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</si>
  <si>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</si>
  <si>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</si>
  <si>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</si>
  <si>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</si>
  <si>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</si>
  <si>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</si>
  <si>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</si>
  <si>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</si>
  <si>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</si>
  <si>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</si>
  <si>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</si>
  <si>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</si>
  <si>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</si>
  <si>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</si>
  <si>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</si>
  <si>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</si>
  <si>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</si>
  <si>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</si>
  <si>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</si>
  <si>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</si>
  <si>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</si>
  <si>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</si>
  <si>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</si>
  <si>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</si>
  <si>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</si>
  <si>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</si>
  <si>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</si>
  <si>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</si>
  <si>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</si>
  <si>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</si>
  <si>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</si>
  <si>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</si>
  <si>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</si>
  <si>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</si>
  <si>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</si>
  <si>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</si>
  <si>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</si>
  <si>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</si>
  <si>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</si>
  <si>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</si>
  <si>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</si>
  <si>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</si>
  <si>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</si>
  <si>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</si>
  <si>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</si>
  <si>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</si>
  <si>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</si>
  <si>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</si>
  <si>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</si>
  <si>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</si>
  <si>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</si>
  <si>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</si>
  <si>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</si>
  <si>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</si>
  <si>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</si>
  <si>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</si>
  <si>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</si>
  <si>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</si>
  <si>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</si>
  <si>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</si>
  <si>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</si>
  <si>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</si>
  <si>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</si>
  <si>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</si>
  <si>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</si>
  <si>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</si>
  <si>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</si>
  <si>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</si>
  <si>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</si>
  <si>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</si>
  <si>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</si>
  <si>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</si>
  <si>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</si>
  <si>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</si>
  <si>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</si>
  <si>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</si>
  <si>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</si>
  <si>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</si>
  <si>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</si>
  <si>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</si>
  <si>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</si>
  <si>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</si>
  <si>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</si>
  <si>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</si>
  <si>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</si>
  <si>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</si>
  <si>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</si>
  <si>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</si>
  <si>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</si>
  <si>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</si>
  <si>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</si>
  <si>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</si>
  <si>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</si>
  <si>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</si>
  <si>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</si>
  <si>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</si>
  <si>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</si>
  <si>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</si>
  <si>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</si>
  <si>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</si>
  <si>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</si>
  <si>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</si>
  <si>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</si>
  <si>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</si>
  <si>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</si>
  <si>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</si>
  <si>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</si>
  <si>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</si>
  <si>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</si>
  <si>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</si>
  <si>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</si>
  <si>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</si>
  <si>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</si>
  <si>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</si>
  <si>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</si>
  <si>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</si>
  <si>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</si>
  <si>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</si>
  <si>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</si>
  <si>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</si>
  <si>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</si>
  <si>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</si>
  <si>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</si>
  <si>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</si>
  <si>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</si>
  <si>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</si>
  <si>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</si>
  <si>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</si>
  <si>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</si>
  <si>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</si>
  <si>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</si>
  <si>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</si>
  <si>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</si>
  <si>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</si>
  <si>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</si>
  <si>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</si>
  <si>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</si>
  <si>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</si>
  <si>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</si>
  <si>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</si>
  <si>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</si>
  <si>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</si>
  <si>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</si>
  <si>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</si>
  <si>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</si>
  <si>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</si>
  <si>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</si>
  <si>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</si>
  <si>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</si>
  <si>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</si>
  <si>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</si>
  <si>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</si>
  <si>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</si>
  <si>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</si>
  <si>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</si>
  <si>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</si>
  <si>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</si>
  <si>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</si>
  <si>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</si>
  <si>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</si>
  <si>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</si>
  <si>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</si>
  <si>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</si>
  <si>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</si>
  <si>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</si>
  <si>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</si>
  <si>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</si>
  <si>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</si>
  <si>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</si>
  <si>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</si>
  <si>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</si>
  <si>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</si>
  <si>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</si>
  <si>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</si>
  <si>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</si>
  <si>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</si>
  <si>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</si>
  <si>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</si>
  <si>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</si>
  <si>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</si>
  <si>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</si>
  <si>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</si>
  <si>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</si>
  <si>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</si>
  <si>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</si>
  <si>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</si>
  <si>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</si>
  <si>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</si>
  <si>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</si>
  <si>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</si>
  <si>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</si>
  <si>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</si>
  <si>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</si>
  <si>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</si>
  <si>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</si>
  <si>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</si>
  <si>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</si>
  <si>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</si>
  <si>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</si>
  <si>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</si>
  <si>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</si>
  <si>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</si>
  <si>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</si>
  <si>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</si>
  <si>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</si>
  <si>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</si>
  <si>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</si>
  <si>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</si>
  <si>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</si>
  <si>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</si>
  <si>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</si>
  <si>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</si>
  <si>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</si>
  <si>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</si>
  <si>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</si>
  <si>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</si>
  <si>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</si>
  <si>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</si>
  <si>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</si>
  <si>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</si>
  <si>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</si>
  <si>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</si>
  <si>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</si>
  <si>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</si>
  <si>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</si>
  <si>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</si>
  <si>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</si>
  <si>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</si>
  <si>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</si>
  <si>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</si>
  <si>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</si>
  <si>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</si>
  <si>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</si>
  <si>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</si>
  <si>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</si>
  <si>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</si>
  <si>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</si>
  <si>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</si>
  <si>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</si>
  <si>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</si>
  <si>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</si>
  <si>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</si>
  <si>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</si>
  <si>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</si>
  <si>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</si>
  <si>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</si>
  <si>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</si>
  <si>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</si>
  <si>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</si>
  <si>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</si>
  <si>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</si>
  <si>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</si>
  <si>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</si>
  <si>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</si>
  <si>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</si>
  <si>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</si>
  <si>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</si>
  <si>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</si>
  <si>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</si>
  <si>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</si>
  <si>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</si>
  <si>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</si>
  <si>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</si>
  <si>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</si>
  <si>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</si>
  <si>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</si>
  <si>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</si>
  <si>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</si>
  <si>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</si>
  <si>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</si>
  <si>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</si>
  <si>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</si>
  <si>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</si>
  <si>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</si>
  <si>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</si>
  <si>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</si>
  <si>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</si>
  <si>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</si>
  <si>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</si>
  <si>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</si>
  <si>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</si>
  <si>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</si>
  <si>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</si>
  <si>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</si>
  <si>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</si>
  <si>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</si>
  <si>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</si>
  <si>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</si>
  <si>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</si>
  <si>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</si>
  <si>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</si>
  <si>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</si>
  <si>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</si>
  <si>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</si>
  <si>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</si>
  <si>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</si>
  <si>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</si>
  <si>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</si>
  <si>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</si>
  <si>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</si>
  <si>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</si>
  <si>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</si>
  <si>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</si>
  <si>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</si>
  <si>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</si>
  <si>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</si>
  <si>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</si>
  <si>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</si>
  <si>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</si>
  <si>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</si>
  <si>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</si>
  <si>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</si>
  <si>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</si>
  <si>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</si>
  <si>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</si>
  <si>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</si>
  <si>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</si>
  <si>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</si>
  <si>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</si>
  <si>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</si>
  <si>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</si>
  <si>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</si>
  <si>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</si>
  <si>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</si>
  <si>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</si>
  <si>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</si>
  <si>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</si>
  <si>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</si>
  <si>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</si>
  <si>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</si>
  <si>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</si>
  <si>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</si>
  <si>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</si>
  <si>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</si>
  <si>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</si>
  <si>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</si>
  <si>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</si>
  <si>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</si>
  <si>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</si>
  <si>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</si>
  <si>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</si>
  <si>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</si>
  <si>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</si>
  <si>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</si>
  <si>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</si>
  <si>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</si>
  <si>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</si>
  <si>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</si>
  <si>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</si>
  <si>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</si>
  <si>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</si>
  <si>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</si>
  <si>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</si>
  <si>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</si>
  <si>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</si>
  <si>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</si>
  <si>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</si>
  <si>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</si>
  <si>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</si>
  <si>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</si>
  <si>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</si>
  <si>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</si>
  <si>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</si>
  <si>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</si>
  <si>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</si>
  <si>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</si>
  <si>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</si>
  <si>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</si>
  <si>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</si>
  <si>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</si>
  <si>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</si>
  <si>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</si>
  <si>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</si>
  <si>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</si>
  <si>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</si>
  <si>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</si>
  <si>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</si>
  <si>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</si>
  <si>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</si>
  <si>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</si>
  <si>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</si>
  <si>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</si>
  <si>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</si>
  <si>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</si>
  <si>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</si>
  <si>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</si>
  <si>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</si>
  <si>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</si>
  <si>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</si>
  <si>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</si>
  <si>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</si>
  <si>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</si>
  <si>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</si>
  <si>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</si>
  <si>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</si>
  <si>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</si>
  <si>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</si>
  <si>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</si>
  <si>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</si>
  <si>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</si>
  <si>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</si>
  <si>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</si>
  <si>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</si>
  <si>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</si>
  <si>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</si>
  <si>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</si>
  <si>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</si>
  <si>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</si>
  <si>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</si>
  <si>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</si>
  <si>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</si>
  <si>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</si>
  <si>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</si>
  <si>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</si>
  <si>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</si>
  <si>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</si>
  <si>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</si>
  <si>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</si>
  <si>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</si>
  <si>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</si>
  <si>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</si>
  <si>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</si>
  <si>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</si>
  <si>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</si>
  <si>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</si>
  <si>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</si>
  <si>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</si>
  <si>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</si>
  <si>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</si>
  <si>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</si>
  <si>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</si>
  <si>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</si>
  <si>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</si>
  <si>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</si>
  <si>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</si>
  <si>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</si>
  <si>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</si>
  <si>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</si>
  <si>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</si>
  <si>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</si>
  <si>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</si>
  <si>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</si>
  <si>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</si>
  <si>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</si>
  <si>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</si>
  <si>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</si>
  <si>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</si>
  <si>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</si>
  <si>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</si>
  <si>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</si>
  <si>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</si>
  <si>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</si>
  <si>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</si>
  <si>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</si>
  <si>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</si>
  <si>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</si>
  <si>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</si>
  <si>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</si>
  <si>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</si>
  <si>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</si>
  <si>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</si>
  <si>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</si>
  <si>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</si>
  <si>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</si>
  <si>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</si>
  <si>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</si>
  <si>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</si>
  <si>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</si>
  <si>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</si>
  <si>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</si>
  <si>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</si>
  <si>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</si>
  <si>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</si>
  <si>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</si>
  <si>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</si>
  <si>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</si>
  <si>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</si>
  <si>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</si>
  <si>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</si>
  <si>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</si>
  <si>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</si>
  <si>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</si>
  <si>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</si>
  <si>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</si>
  <si>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</si>
  <si>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</si>
  <si>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</si>
  <si>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</si>
  <si>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</si>
  <si>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</si>
  <si>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</si>
  <si>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</si>
  <si>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</si>
  <si>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</si>
  <si>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</si>
  <si>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</si>
  <si>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</si>
  <si>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</si>
  <si>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</si>
  <si>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</si>
  <si>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</si>
  <si>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</si>
  <si>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</si>
  <si>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</si>
  <si>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</si>
  <si>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</si>
  <si>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</si>
  <si>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</si>
  <si>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</si>
  <si>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</si>
  <si>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</si>
  <si>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</si>
  <si>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</si>
  <si>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</si>
  <si>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</si>
  <si>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</si>
  <si>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</si>
  <si>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</si>
  <si>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</si>
  <si>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</si>
  <si>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</si>
  <si>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</si>
  <si>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</si>
  <si>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</si>
  <si>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</si>
  <si>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</si>
  <si>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</si>
  <si>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</si>
  <si>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</si>
  <si>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</si>
  <si>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</si>
  <si>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</si>
  <si>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</si>
  <si>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</si>
  <si>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</si>
  <si>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</si>
  <si>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</si>
  <si>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</si>
  <si>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</si>
  <si>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</si>
  <si>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</si>
  <si>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</si>
  <si>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</si>
  <si>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</si>
  <si>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</si>
  <si>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</si>
  <si>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</si>
  <si>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</si>
  <si>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</si>
  <si>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</si>
  <si>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</si>
  <si>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</si>
  <si>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</si>
  <si>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</si>
  <si>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</si>
  <si>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</si>
  <si>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</si>
  <si>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</si>
  <si>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</si>
  <si>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</si>
  <si>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</si>
  <si>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</si>
  <si>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</si>
  <si>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</si>
  <si>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</si>
  <si>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</si>
  <si>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</si>
  <si>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</si>
  <si>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</si>
  <si>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</si>
  <si>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</si>
  <si>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</si>
  <si>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</si>
  <si>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</si>
  <si>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</si>
  <si>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</si>
  <si>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</si>
  <si>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</si>
  <si>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</si>
  <si>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</si>
  <si>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</si>
  <si>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</si>
  <si>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</si>
  <si>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</si>
  <si>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</si>
  <si>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</si>
  <si>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</si>
  <si>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</si>
  <si>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</si>
  <si>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</si>
  <si>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</si>
  <si>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</si>
  <si>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</si>
  <si>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</si>
  <si>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</si>
  <si>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</si>
  <si>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</si>
  <si>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</si>
  <si>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</si>
  <si>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</si>
  <si>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</si>
  <si>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</si>
  <si>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</si>
  <si>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</si>
  <si>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</si>
  <si>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</si>
  <si>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</si>
  <si>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</si>
  <si>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</si>
  <si>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</si>
  <si>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</si>
  <si>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</si>
  <si>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</si>
  <si>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</si>
  <si>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</si>
  <si>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</si>
  <si>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</si>
  <si>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</si>
  <si>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</si>
  <si>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</si>
  <si>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</si>
  <si>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</si>
  <si>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</si>
  <si>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</si>
  <si>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</si>
  <si>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</si>
  <si>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</si>
  <si>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</si>
  <si>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</si>
  <si>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</si>
  <si>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</si>
  <si>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</si>
  <si>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</si>
  <si>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</si>
  <si>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</si>
  <si>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</si>
  <si>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</si>
  <si>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</si>
  <si>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</si>
  <si>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</si>
  <si>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</si>
  <si>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</si>
  <si>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</si>
  <si>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</si>
  <si>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</si>
  <si>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</si>
  <si>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</si>
  <si>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</si>
  <si>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</si>
  <si>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</si>
  <si>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</si>
  <si>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</si>
  <si>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</si>
  <si>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</si>
  <si>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</si>
  <si>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</si>
  <si>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</si>
  <si>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</si>
  <si>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</si>
  <si>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</si>
  <si>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</si>
  <si>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</si>
  <si>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</si>
  <si>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</si>
  <si>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</si>
  <si>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</si>
  <si>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</si>
  <si>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</si>
  <si>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</si>
  <si>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</si>
  <si>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</si>
  <si>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</si>
  <si>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</si>
  <si>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</si>
  <si>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</si>
  <si>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</si>
  <si>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</si>
  <si>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</si>
  <si>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</si>
  <si>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</si>
  <si>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</si>
  <si>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</si>
  <si>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</si>
  <si>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</si>
  <si>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</si>
  <si>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</si>
  <si>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</si>
  <si>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</si>
  <si>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</si>
  <si>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</si>
  <si>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</si>
  <si>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</si>
  <si>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</si>
  <si>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</si>
  <si>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</si>
  <si>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</si>
  <si>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</si>
  <si>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</si>
  <si>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</si>
  <si>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</si>
  <si>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</si>
  <si>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</si>
  <si>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</si>
  <si>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</si>
  <si>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</si>
  <si>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</si>
  <si>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</si>
  <si>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</si>
  <si>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</si>
  <si>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</si>
  <si>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</si>
  <si>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</si>
  <si>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</si>
  <si>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</si>
  <si>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</si>
  <si>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</si>
  <si>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</si>
  <si>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</si>
  <si>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</si>
  <si>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</si>
  <si>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</si>
  <si>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</si>
  <si>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</si>
  <si>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</si>
  <si>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</si>
  <si>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</si>
  <si>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</si>
  <si>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</si>
  <si>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</si>
  <si>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</si>
  <si>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</si>
  <si>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</si>
  <si>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</si>
  <si>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</si>
  <si>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</si>
  <si>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</si>
  <si>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</si>
  <si>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</si>
  <si>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</si>
  <si>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</si>
  <si>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</si>
  <si>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</si>
  <si>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</si>
  <si>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</si>
  <si>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</si>
  <si>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</si>
  <si>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</si>
  <si>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</si>
  <si>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</si>
  <si>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</si>
  <si>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</si>
  <si>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</si>
  <si>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</si>
  <si>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</si>
  <si>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</si>
  <si>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</si>
  <si>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</si>
  <si>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</si>
  <si>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</si>
  <si>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</si>
  <si>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</si>
  <si>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</si>
  <si>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</si>
  <si>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</si>
  <si>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</si>
  <si>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</si>
  <si>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</si>
  <si>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</si>
  <si>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</si>
  <si>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</si>
  <si>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</si>
  <si>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</si>
  <si>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</si>
  <si>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</si>
  <si>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</si>
  <si>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</si>
  <si>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</si>
  <si>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</si>
  <si>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</si>
  <si>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</si>
  <si>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</si>
  <si>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</si>
  <si>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</si>
  <si>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</si>
  <si>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</si>
  <si>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</si>
  <si>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</si>
  <si>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</si>
  <si>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</si>
  <si>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</si>
  <si>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</si>
  <si>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</si>
  <si>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</si>
  <si>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</si>
  <si>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</si>
  <si>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</si>
  <si>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</si>
  <si>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</si>
  <si>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</si>
  <si>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</si>
  <si>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</si>
  <si>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</si>
  <si>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</si>
  <si>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</si>
  <si>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</si>
  <si>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</si>
  <si>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</si>
  <si>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</si>
  <si>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</si>
  <si>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</si>
  <si>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</si>
  <si>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</si>
  <si>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</si>
  <si>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</si>
  <si>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</si>
  <si>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</si>
  <si>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</si>
  <si>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</si>
  <si>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</si>
  <si>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</si>
  <si>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</si>
  <si>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</si>
  <si>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</si>
  <si>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</si>
  <si>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</si>
  <si>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</si>
  <si>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</si>
  <si>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</si>
  <si>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</si>
  <si>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</si>
  <si>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</si>
  <si>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</si>
  <si>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</si>
  <si>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</si>
  <si>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</si>
  <si>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</si>
  <si>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</si>
  <si>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</si>
  <si>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</si>
  <si>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</si>
  <si>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</si>
  <si>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</si>
  <si>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</si>
  <si>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</si>
  <si>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</si>
  <si>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</si>
  <si>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</si>
  <si>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</si>
  <si>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</si>
  <si>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</si>
  <si>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</si>
  <si>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</si>
  <si>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</si>
  <si>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</si>
  <si>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</si>
  <si>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</si>
  <si>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</si>
  <si>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</si>
  <si>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</si>
  <si>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</si>
  <si>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</si>
  <si>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</si>
  <si>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</si>
  <si>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</si>
  <si>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</si>
  <si>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</si>
  <si>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</si>
  <si>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</si>
  <si>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</si>
  <si>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</si>
  <si>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</si>
  <si>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</si>
  <si>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</si>
  <si>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</si>
  <si>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</si>
  <si>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</si>
  <si>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</si>
  <si>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</si>
  <si>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</si>
  <si>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</si>
  <si>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</si>
  <si>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</si>
  <si>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</si>
  <si>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</si>
  <si>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</si>
  <si>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</si>
  <si>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</si>
  <si>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</si>
  <si>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</si>
  <si>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</si>
  <si>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</si>
  <si>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</si>
  <si>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</si>
  <si>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</si>
  <si>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</si>
  <si>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</si>
  <si>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</si>
  <si>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</si>
  <si>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</si>
  <si>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</si>
  <si>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</si>
  <si>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</si>
  <si>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</si>
  <si>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</si>
  <si>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</si>
  <si>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</si>
  <si>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</si>
  <si>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</si>
  <si>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</si>
  <si>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</si>
  <si>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</si>
  <si>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</si>
  <si>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</si>
  <si>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</si>
  <si>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</si>
  <si>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</si>
  <si>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</si>
  <si>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</si>
  <si>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</si>
  <si>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</si>
  <si>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</si>
  <si>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</si>
  <si>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</si>
  <si>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</si>
  <si>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</si>
  <si>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</si>
  <si>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</si>
  <si>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</si>
  <si>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</si>
  <si>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</si>
  <si>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</si>
  <si>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</si>
  <si>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</si>
  <si>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</si>
  <si>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</si>
  <si>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</si>
  <si>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</si>
  <si>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</si>
  <si>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</si>
  <si>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</si>
  <si>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</si>
  <si>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</si>
  <si>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</si>
  <si>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</si>
  <si>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</si>
  <si>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</si>
  <si>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</si>
  <si>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</si>
  <si>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</si>
  <si>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</si>
  <si>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</si>
  <si>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</si>
  <si>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</si>
  <si>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</si>
  <si>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</si>
  <si>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</si>
  <si>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</si>
  <si>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</si>
  <si>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</si>
  <si>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</si>
  <si>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</si>
  <si>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</si>
  <si>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</si>
  <si>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</si>
  <si>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</si>
  <si>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</si>
  <si>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</si>
  <si>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</si>
  <si>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</si>
  <si>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</si>
  <si>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</si>
  <si>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</si>
  <si>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</si>
  <si>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</si>
  <si>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</si>
  <si>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</si>
  <si>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</si>
  <si>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</si>
  <si>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</si>
  <si>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</si>
  <si>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</si>
  <si>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</si>
  <si>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</si>
  <si>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</si>
  <si>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</si>
  <si>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</si>
  <si>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</si>
  <si>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</si>
  <si>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</si>
  <si>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</si>
  <si>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</si>
  <si>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</si>
  <si>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</si>
  <si>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</si>
  <si>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</si>
  <si>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</si>
  <si>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</si>
  <si>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</si>
  <si>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</si>
  <si>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</si>
  <si>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</si>
  <si>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</si>
  <si>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</si>
  <si>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</si>
  <si>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</si>
  <si>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</si>
  <si>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</si>
  <si>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</si>
  <si>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</si>
  <si>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</si>
  <si>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</si>
  <si>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</si>
  <si>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</si>
  <si>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</si>
  <si>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</si>
  <si>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</si>
  <si>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</si>
  <si>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</si>
  <si>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</si>
  <si>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</si>
  <si>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</si>
  <si>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</si>
  <si>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</si>
  <si>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</si>
  <si>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</si>
  <si>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</si>
  <si>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</si>
  <si>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</si>
  <si>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</si>
  <si>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</si>
  <si>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</si>
  <si>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</si>
  <si>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</si>
  <si>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</si>
  <si>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</si>
  <si>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</si>
  <si>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</si>
  <si>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</si>
  <si>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</si>
  <si>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</si>
  <si>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</si>
  <si>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</si>
  <si>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</si>
  <si>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</si>
  <si>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</si>
  <si>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</si>
  <si>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</si>
  <si>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</si>
  <si>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</si>
  <si>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</si>
  <si>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</si>
  <si>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</si>
  <si>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</si>
  <si>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</si>
  <si>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</si>
  <si>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</si>
  <si>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</si>
  <si>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</si>
  <si>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</si>
  <si>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</si>
  <si>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</si>
  <si>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</si>
  <si>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</si>
  <si>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</si>
  <si>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</si>
  <si>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</si>
  <si>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</si>
  <si>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</si>
  <si>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</si>
  <si>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</si>
  <si>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</si>
  <si>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</si>
  <si>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</si>
  <si>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</si>
  <si>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</si>
  <si>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</si>
  <si>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</si>
  <si>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</si>
  <si>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</si>
  <si>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</si>
  <si>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</si>
  <si>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</si>
  <si>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</si>
  <si>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</si>
  <si>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</si>
  <si>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</si>
  <si>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</si>
  <si>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</si>
  <si>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</si>
  <si>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</si>
  <si>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</si>
  <si>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</si>
  <si>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</si>
  <si>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</si>
  <si>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</si>
  <si>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</si>
  <si>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</si>
  <si>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</si>
  <si>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</si>
  <si>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</si>
  <si>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</si>
  <si>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</si>
  <si>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</si>
  <si>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</si>
  <si>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</si>
  <si>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</si>
  <si>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</si>
  <si>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</si>
  <si>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</si>
  <si>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</si>
  <si>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</si>
  <si>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</si>
  <si>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</si>
  <si>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</si>
  <si>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</si>
  <si>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</si>
  <si>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</si>
  <si>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</si>
  <si>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</si>
  <si>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</si>
  <si>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</si>
  <si>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</si>
  <si>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</si>
  <si>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</si>
  <si>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</si>
  <si>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</si>
  <si>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</si>
  <si>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</si>
  <si>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</si>
  <si>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</si>
  <si>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</si>
  <si>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</si>
  <si>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</si>
  <si>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</si>
  <si>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</si>
  <si>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</si>
  <si>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</si>
  <si>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</si>
  <si>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</si>
  <si>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</si>
  <si>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</si>
  <si>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</si>
  <si>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</si>
  <si>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</si>
  <si>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</si>
  <si>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</si>
  <si>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</si>
  <si>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</si>
  <si>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</si>
  <si>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</si>
  <si>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</si>
  <si>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</si>
  <si>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</si>
  <si>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</si>
  <si>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</si>
  <si>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</si>
  <si>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</si>
  <si>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</si>
  <si>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</si>
  <si>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</si>
  <si>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</si>
  <si>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</si>
  <si>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</si>
  <si>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</si>
  <si>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</si>
  <si>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</si>
  <si>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</si>
  <si>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</si>
  <si>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</si>
  <si>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</si>
  <si>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</si>
  <si>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</si>
  <si>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</si>
  <si>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</si>
  <si>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</si>
  <si>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</si>
  <si>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</si>
  <si>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</si>
  <si>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</si>
  <si>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</si>
  <si>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</si>
  <si>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</si>
  <si>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</si>
  <si>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</si>
  <si>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</si>
  <si>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</si>
  <si>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</si>
  <si>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</si>
  <si>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</si>
  <si>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</si>
  <si>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</si>
  <si>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</si>
  <si>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</si>
  <si>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</si>
  <si>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</si>
  <si>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</si>
  <si>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</si>
  <si>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</si>
  <si>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</si>
  <si>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</si>
  <si>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</si>
  <si>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</si>
  <si>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</si>
  <si>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</si>
  <si>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</si>
  <si>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</si>
  <si>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</si>
  <si>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</si>
  <si>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</si>
  <si>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</si>
  <si>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</si>
  <si>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</si>
  <si>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</si>
  <si>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</si>
  <si>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</si>
  <si>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</si>
  <si>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</si>
  <si>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</si>
  <si>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</si>
  <si>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</si>
  <si>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</si>
  <si>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</si>
  <si>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</si>
  <si>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</si>
  <si>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</si>
  <si>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</si>
  <si>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</si>
  <si>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</si>
  <si>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</si>
  <si>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</si>
  <si>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</si>
  <si>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</si>
  <si>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</si>
  <si>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</si>
  <si>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</si>
  <si>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</si>
  <si>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</si>
  <si>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</si>
  <si>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</si>
  <si>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</si>
  <si>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</si>
  <si>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</si>
  <si>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</si>
  <si>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</si>
  <si>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</si>
  <si>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</si>
  <si>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</si>
  <si>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</si>
  <si>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</si>
  <si>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</si>
  <si>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</si>
  <si>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</si>
  <si>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</si>
  <si>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</si>
  <si>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</si>
  <si>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</si>
  <si>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</si>
  <si>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</si>
  <si>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</si>
  <si>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</si>
  <si>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</si>
  <si>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</si>
  <si>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</si>
  <si>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</si>
  <si>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</si>
  <si>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</si>
  <si>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</si>
  <si>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</si>
  <si>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</si>
  <si>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</si>
  <si>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</si>
  <si>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</si>
  <si>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</si>
  <si>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</si>
  <si>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</si>
  <si>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</si>
  <si>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</si>
  <si>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</si>
  <si>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</si>
  <si>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</si>
  <si>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</si>
  <si>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</si>
  <si>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</si>
  <si>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</si>
  <si>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</si>
  <si>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</si>
  <si>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</si>
  <si>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</si>
  <si>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</si>
  <si>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</si>
  <si>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</si>
  <si>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</si>
  <si>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</si>
  <si>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</si>
  <si>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</si>
  <si>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</si>
  <si>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</si>
  <si>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</si>
  <si>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</si>
  <si>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</si>
  <si>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</si>
  <si>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</si>
  <si>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</si>
  <si>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</si>
  <si>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</si>
  <si>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</si>
  <si>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</si>
  <si>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</si>
  <si>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</si>
  <si>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</si>
  <si>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</si>
  <si>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</si>
  <si>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</si>
  <si>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</si>
  <si>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</si>
  <si>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</si>
  <si>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</si>
  <si>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</si>
  <si>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</si>
  <si>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</si>
  <si>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</si>
  <si>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</si>
  <si>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</si>
  <si>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</si>
  <si>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</si>
  <si>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</si>
  <si>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</si>
  <si>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</si>
  <si>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</si>
  <si>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</si>
  <si>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</si>
  <si>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</si>
  <si>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</si>
  <si>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</si>
  <si>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</si>
  <si>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</si>
  <si>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</si>
  <si>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</si>
  <si>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</si>
  <si>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</si>
  <si>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</si>
  <si>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</si>
  <si>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</si>
  <si>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</si>
  <si>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</si>
  <si>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</si>
  <si>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</si>
  <si>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</si>
  <si>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</si>
  <si>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</si>
  <si>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</si>
  <si>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</si>
  <si>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</si>
  <si>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</si>
  <si>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</si>
  <si>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</si>
  <si>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</si>
  <si>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</si>
  <si>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</si>
  <si>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</si>
  <si>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</si>
  <si>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</si>
  <si>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</si>
  <si>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</si>
  <si>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</si>
  <si>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</si>
  <si>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</si>
  <si>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</si>
  <si>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</si>
  <si>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</si>
  <si>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</si>
  <si>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</si>
  <si>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</si>
  <si>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</si>
  <si>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</si>
  <si>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</si>
  <si>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</si>
  <si>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</si>
  <si>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</si>
  <si>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</si>
  <si>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</si>
  <si>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</si>
  <si>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</si>
  <si>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</si>
  <si>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</si>
  <si>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</si>
  <si>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</si>
  <si>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</si>
  <si>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</si>
  <si>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</si>
  <si>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</si>
  <si>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</si>
  <si>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</si>
  <si>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</si>
  <si>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</si>
  <si>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</si>
  <si>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</si>
  <si>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</si>
  <si>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</si>
  <si>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</si>
  <si>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</si>
  <si>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</si>
  <si>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</si>
  <si>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</si>
  <si>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</si>
  <si>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</si>
  <si>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</si>
  <si>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</si>
  <si>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</si>
  <si>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</si>
  <si>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</si>
  <si>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</si>
  <si>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</si>
  <si>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</si>
  <si>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</si>
  <si>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</si>
  <si>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</si>
  <si>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</si>
  <si>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</si>
  <si>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</si>
  <si>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</si>
  <si>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</si>
  <si>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</si>
  <si>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</si>
  <si>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</si>
  <si>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</si>
  <si>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</si>
  <si>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</si>
  <si>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</si>
  <si>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</si>
  <si>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</si>
  <si>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</si>
  <si>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</si>
  <si>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</si>
  <si>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</si>
  <si>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</si>
  <si>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</si>
  <si>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</si>
  <si>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</si>
  <si>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</si>
  <si>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</si>
  <si>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</si>
  <si>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</si>
  <si>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</si>
  <si>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</si>
  <si>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</si>
  <si>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</si>
  <si>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</si>
  <si>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</si>
  <si>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</si>
  <si>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</si>
  <si>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</si>
  <si>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</si>
  <si>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</si>
  <si>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</si>
  <si>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</si>
  <si>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</si>
  <si>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</si>
  <si>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</si>
  <si>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</si>
  <si>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</si>
  <si>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</si>
  <si>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</si>
  <si>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</si>
  <si>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</si>
  <si>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</si>
  <si>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</si>
  <si>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</si>
  <si>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</si>
  <si>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</si>
  <si>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</si>
  <si>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</si>
  <si>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</si>
  <si>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</si>
  <si>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</si>
  <si>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</si>
  <si>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</si>
  <si>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</si>
  <si>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</si>
  <si>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</si>
  <si>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</si>
  <si>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</si>
  <si>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</si>
  <si>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</si>
  <si>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</si>
  <si>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</si>
  <si>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</si>
  <si>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</si>
  <si>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</si>
  <si>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</si>
  <si>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</si>
  <si>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</si>
  <si>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</si>
  <si>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</si>
  <si>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</si>
  <si>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</si>
  <si>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</si>
  <si>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</si>
  <si>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</si>
  <si>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</si>
  <si>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</si>
  <si>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</si>
  <si>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</si>
  <si>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</si>
  <si>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</si>
  <si>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</si>
  <si>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</si>
  <si>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</si>
  <si>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</si>
  <si>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</si>
  <si>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</si>
  <si>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</si>
  <si>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</si>
  <si>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</si>
  <si>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</si>
  <si>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</si>
  <si>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</si>
  <si>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</si>
  <si>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</si>
  <si>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</si>
  <si>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</si>
  <si>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</si>
  <si>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</si>
  <si>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</si>
  <si>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</si>
  <si>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</si>
  <si>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</si>
  <si>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</si>
  <si>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</si>
  <si>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</si>
  <si>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</si>
  <si>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</si>
  <si>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</si>
  <si>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</si>
  <si>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</si>
  <si>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</si>
  <si>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</si>
  <si>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</si>
  <si>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</si>
  <si>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</si>
  <si>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</si>
  <si>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</si>
  <si>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</si>
  <si>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</si>
  <si>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</si>
  <si>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</si>
  <si>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</si>
  <si>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</si>
  <si>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</si>
  <si>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</si>
  <si>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</si>
  <si>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</si>
  <si>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</si>
  <si>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</si>
  <si>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</si>
  <si>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</si>
  <si>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</si>
  <si>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</si>
  <si>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</si>
  <si>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</si>
  <si>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</si>
  <si>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</si>
  <si>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</si>
  <si>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</si>
  <si>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</si>
  <si>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</si>
  <si>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</si>
  <si>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</si>
  <si>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</si>
  <si>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</si>
  <si>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</si>
  <si>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</si>
  <si>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</si>
  <si>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</si>
  <si>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</si>
  <si>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</si>
  <si>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</si>
  <si>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</si>
  <si>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</si>
  <si>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</si>
  <si>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</si>
  <si>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</si>
  <si>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</si>
  <si>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</si>
  <si>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</si>
  <si>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</si>
  <si>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</si>
  <si>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</si>
  <si>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</si>
  <si>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</si>
  <si>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</si>
  <si>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</si>
  <si>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</si>
  <si>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</si>
  <si>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</si>
  <si>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</si>
  <si>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</si>
  <si>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</si>
  <si>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</si>
  <si>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</si>
  <si>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</si>
  <si>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</si>
  <si>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</si>
  <si>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</si>
  <si>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</si>
  <si>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</si>
  <si>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</si>
  <si>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</si>
  <si>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</si>
  <si>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</si>
  <si>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</si>
  <si>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</si>
  <si>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</si>
  <si>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</si>
  <si>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</si>
  <si>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</si>
  <si>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</si>
  <si>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</si>
  <si>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</si>
  <si>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</si>
  <si>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</si>
  <si>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</si>
  <si>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</si>
  <si>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</si>
  <si>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</si>
  <si>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</si>
  <si>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</si>
  <si>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</si>
  <si>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</si>
  <si>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</si>
  <si>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</si>
  <si>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</si>
  <si>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</si>
  <si>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</si>
  <si>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</si>
  <si>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</si>
  <si>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</si>
  <si>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</si>
  <si>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</si>
  <si>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</si>
  <si>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</si>
  <si>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</si>
  <si>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</si>
  <si>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</si>
  <si>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</si>
  <si>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</si>
  <si>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</si>
  <si>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</si>
  <si>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</si>
  <si>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</si>
  <si>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</si>
  <si>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</si>
  <si>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</si>
  <si>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</si>
  <si>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</si>
  <si>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</si>
  <si>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</si>
  <si>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</si>
  <si>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</si>
  <si>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</si>
  <si>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</si>
  <si>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</si>
  <si>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</si>
  <si>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</si>
  <si>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</si>
  <si>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</si>
  <si>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</si>
  <si>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</si>
  <si>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</si>
  <si>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</si>
  <si>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</si>
  <si>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</si>
  <si>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</si>
  <si>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</si>
  <si>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</si>
  <si>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</si>
  <si>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</si>
  <si>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</si>
  <si>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</si>
  <si>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</si>
  <si>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</si>
  <si>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</si>
  <si>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</si>
  <si>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</si>
  <si>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</si>
  <si>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</si>
  <si>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</si>
  <si>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</si>
  <si>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</si>
  <si>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</si>
  <si>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</si>
  <si>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</si>
  <si>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</si>
  <si>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</si>
  <si>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</si>
  <si>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</si>
  <si>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</si>
  <si>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</si>
  <si>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</si>
  <si>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</si>
  <si>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</si>
  <si>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</si>
  <si>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</si>
  <si>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</si>
  <si>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</si>
  <si>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</si>
  <si>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</si>
  <si>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</si>
  <si>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</si>
  <si>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</si>
  <si>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</si>
  <si>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</si>
  <si>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</si>
  <si>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</si>
  <si>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</si>
  <si>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</si>
  <si>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</si>
  <si>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</si>
  <si>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</si>
  <si>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</si>
  <si>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</si>
  <si>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</si>
  <si>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</si>
  <si>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</si>
  <si>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</si>
  <si>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</si>
  <si>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</si>
  <si>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</si>
  <si>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</si>
  <si>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</si>
  <si>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</si>
  <si>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</si>
  <si>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</si>
  <si>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</si>
  <si>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</si>
  <si>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</si>
  <si>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</si>
  <si>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</si>
  <si>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</si>
  <si>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</si>
  <si>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</si>
  <si>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</si>
  <si>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</si>
  <si>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</si>
  <si>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</si>
  <si>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</si>
  <si>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</si>
  <si>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</si>
  <si>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</si>
  <si>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</si>
  <si>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</si>
  <si>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</si>
  <si>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</si>
  <si>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</si>
  <si>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</si>
  <si>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</si>
  <si>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</si>
  <si>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</si>
  <si>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</si>
  <si>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</si>
  <si>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</si>
  <si>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</si>
  <si>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</si>
  <si>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</si>
  <si>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</si>
  <si>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</si>
  <si>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</si>
  <si>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</si>
  <si>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</si>
  <si>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</si>
  <si>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</si>
  <si>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</si>
  <si>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</si>
  <si>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</si>
  <si>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</si>
  <si>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</si>
  <si>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</si>
  <si>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</si>
  <si>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</si>
  <si>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</si>
  <si>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</si>
  <si>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</si>
  <si>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</si>
  <si>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</si>
  <si>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</si>
  <si>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</si>
  <si>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</si>
  <si>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</si>
  <si>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</si>
  <si>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</si>
  <si>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</si>
  <si>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</si>
  <si>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</si>
  <si>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</si>
  <si>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</si>
  <si>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</si>
  <si>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</si>
  <si>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</si>
  <si>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</si>
  <si>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</si>
  <si>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</si>
  <si>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</si>
  <si>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</si>
  <si>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</si>
  <si>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</si>
  <si>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</si>
  <si>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</si>
  <si>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</si>
  <si>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</si>
  <si>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</si>
  <si>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</si>
  <si>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</si>
  <si>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</si>
  <si>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</si>
  <si>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</si>
  <si>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</si>
  <si>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</si>
  <si>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</si>
  <si>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</si>
  <si>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</si>
  <si>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</si>
  <si>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</si>
  <si>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</si>
  <si>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</si>
  <si>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</si>
  <si>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</si>
  <si>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</si>
  <si>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</si>
  <si>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</si>
  <si>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</si>
  <si>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</si>
  <si>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</si>
  <si>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</si>
  <si>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</si>
  <si>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</si>
  <si>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</si>
  <si>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</si>
  <si>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</si>
  <si>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</si>
  <si>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</si>
  <si>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</si>
  <si>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</si>
  <si>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</si>
  <si>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</si>
  <si>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</si>
  <si>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</si>
  <si>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</si>
  <si>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</si>
  <si>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</si>
  <si>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</si>
  <si>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</si>
  <si>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</si>
  <si>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</si>
  <si>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</si>
  <si>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</si>
  <si>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</si>
  <si>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</si>
  <si>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</si>
  <si>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</si>
  <si>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</si>
  <si>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</si>
  <si>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</si>
  <si>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</si>
  <si>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</si>
  <si>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</si>
  <si>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</si>
  <si>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</si>
  <si>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</si>
  <si>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</si>
  <si>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</si>
  <si>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</si>
  <si>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</si>
  <si>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</si>
  <si>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</si>
  <si>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</si>
  <si>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</si>
  <si>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</si>
  <si>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</si>
  <si>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</si>
  <si>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</si>
  <si>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</si>
  <si>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</si>
  <si>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</si>
  <si>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</si>
  <si>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</si>
  <si>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</si>
  <si>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</si>
  <si>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</si>
  <si>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</si>
  <si>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</si>
  <si>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</si>
  <si>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</si>
  <si>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</si>
  <si>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</si>
  <si>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</si>
  <si>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</si>
  <si>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</si>
  <si>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</si>
  <si>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</si>
  <si>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</si>
  <si>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</si>
  <si>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</si>
  <si>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</si>
  <si>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</si>
  <si>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</si>
  <si>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</si>
  <si>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</si>
  <si>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</si>
  <si>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</si>
  <si>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</si>
  <si>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</si>
  <si>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</si>
  <si>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</si>
  <si>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</si>
  <si>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</si>
  <si>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</si>
  <si>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</si>
  <si>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</si>
  <si>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</si>
  <si>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</si>
  <si>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</si>
  <si>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</si>
  <si>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</si>
  <si>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</si>
  <si>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</si>
  <si>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</si>
  <si>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</si>
  <si>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</si>
  <si>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</si>
  <si>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</si>
  <si>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</si>
  <si>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</si>
  <si>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</si>
  <si>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</si>
  <si>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</si>
  <si>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</si>
  <si>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</si>
  <si>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</si>
  <si>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</si>
  <si>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</si>
  <si>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</si>
  <si>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</si>
  <si>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</si>
  <si>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</si>
  <si>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</si>
  <si>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</si>
  <si>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</si>
  <si>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</si>
  <si>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</si>
  <si>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</si>
  <si>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</si>
  <si>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</si>
  <si>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</si>
  <si>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</si>
  <si>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</si>
  <si>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</si>
  <si>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</si>
  <si>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</si>
  <si>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</si>
  <si>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</si>
  <si>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</si>
  <si>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</si>
  <si>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</si>
  <si>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</si>
  <si>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</si>
  <si>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</si>
  <si>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</si>
  <si>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</si>
  <si>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</si>
  <si>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</si>
  <si>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</si>
  <si>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</si>
  <si>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</si>
  <si>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</si>
  <si>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</si>
  <si>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</si>
  <si>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</si>
  <si>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</si>
  <si>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</si>
  <si>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</si>
  <si>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</si>
  <si>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</si>
  <si>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</si>
  <si>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</si>
  <si>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</si>
  <si>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</si>
  <si>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</si>
  <si>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</si>
  <si>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</si>
  <si>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</si>
  <si>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</si>
  <si>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</si>
  <si>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</si>
  <si>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</si>
  <si>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</si>
  <si>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</si>
  <si>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</si>
  <si>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</si>
  <si>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</si>
  <si>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</si>
  <si>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</si>
  <si>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</si>
  <si>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</si>
  <si>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</si>
  <si>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</si>
  <si>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</si>
  <si>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</si>
  <si>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</si>
  <si>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</si>
  <si>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</si>
  <si>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</si>
  <si>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</si>
  <si>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</si>
  <si>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</si>
  <si>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</si>
  <si>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</si>
  <si>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</si>
  <si>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</si>
  <si>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</si>
  <si>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</si>
  <si>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</si>
  <si>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</si>
  <si>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</si>
  <si>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</si>
  <si>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</si>
  <si>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</si>
  <si>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</si>
  <si>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</si>
  <si>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</si>
  <si>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</si>
  <si>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</si>
  <si>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</si>
  <si>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</si>
  <si>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</si>
  <si>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</si>
  <si>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</si>
  <si>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</si>
  <si>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</si>
  <si>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</si>
  <si>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</si>
  <si>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</si>
  <si>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</si>
  <si>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</si>
  <si>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</si>
  <si>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</si>
  <si>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</si>
  <si>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</si>
  <si>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</si>
  <si>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</si>
  <si>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</si>
  <si>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</si>
  <si>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</si>
  <si>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</si>
  <si>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</si>
  <si>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</si>
  <si>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</si>
  <si>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</si>
  <si>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</si>
  <si>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</si>
  <si>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</si>
  <si>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</si>
  <si>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</si>
  <si>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</si>
  <si>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</si>
  <si>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</si>
  <si>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</si>
  <si>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</si>
  <si>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</si>
  <si>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</si>
  <si>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</si>
  <si>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</si>
  <si>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</si>
  <si>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</si>
  <si>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</si>
  <si>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</si>
  <si>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</si>
  <si>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</si>
  <si>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</si>
  <si>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</si>
  <si>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</si>
  <si>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</si>
  <si>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</si>
  <si>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</si>
  <si>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</si>
  <si>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</si>
  <si>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</si>
  <si>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</si>
  <si>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</si>
  <si>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</si>
  <si>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</si>
  <si>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</si>
  <si>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</si>
  <si>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</si>
  <si>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</si>
  <si>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</si>
  <si>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</si>
  <si>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</si>
  <si>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</si>
  <si>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</si>
  <si>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</si>
  <si>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</si>
  <si>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</si>
  <si>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</si>
  <si>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</si>
  <si>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</si>
  <si>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</si>
  <si>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</si>
  <si>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</si>
  <si>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</si>
  <si>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</si>
  <si>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</si>
  <si>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</si>
  <si>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</si>
  <si>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</si>
  <si>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</si>
  <si>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</si>
  <si>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</si>
  <si>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</si>
  <si>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</si>
  <si>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</si>
  <si>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</si>
  <si>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</si>
  <si>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</si>
  <si>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</si>
  <si>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</si>
  <si>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</si>
  <si>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</si>
  <si>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</si>
  <si>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</si>
  <si>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</si>
  <si>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</si>
  <si>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</si>
  <si>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</si>
  <si>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</si>
  <si>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</si>
  <si>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</si>
  <si>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</si>
  <si>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</si>
  <si>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</si>
  <si>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</si>
  <si>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</si>
  <si>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</si>
  <si>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</si>
  <si>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</si>
  <si>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</si>
  <si>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</si>
  <si>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</si>
  <si>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</si>
  <si>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</si>
  <si>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</si>
  <si>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</si>
  <si>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</si>
  <si>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</si>
  <si>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</si>
  <si>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</si>
  <si>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</si>
  <si>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</si>
  <si>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</si>
  <si>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</si>
  <si>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</si>
  <si>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</si>
  <si>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</si>
  <si>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</si>
  <si>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</si>
  <si>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</si>
  <si>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</si>
  <si>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</si>
  <si>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</si>
  <si>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</si>
  <si>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</si>
  <si>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</si>
  <si>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</si>
  <si>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</si>
  <si>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</si>
  <si>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</si>
  <si>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</si>
  <si>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</si>
  <si>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</si>
  <si>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</si>
  <si>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</si>
  <si>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</si>
  <si>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</si>
  <si>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</si>
  <si>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</si>
  <si>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</si>
  <si>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</si>
  <si>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</si>
  <si>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</si>
  <si>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</si>
  <si>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</si>
  <si>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</si>
  <si>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</si>
  <si>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</si>
  <si>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</si>
  <si>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</si>
  <si>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</si>
  <si>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</si>
  <si>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</si>
  <si>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</si>
  <si>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</si>
  <si>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</si>
  <si>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</si>
  <si>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</si>
  <si>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</si>
  <si>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</si>
  <si>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</si>
  <si>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</si>
  <si>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</si>
  <si>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</si>
  <si>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</si>
  <si>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</si>
  <si>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</si>
  <si>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</si>
  <si>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</si>
  <si>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</si>
  <si>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</si>
  <si>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</si>
  <si>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</si>
  <si>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</si>
  <si>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</si>
  <si>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</si>
  <si>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</si>
  <si>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</si>
  <si>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</si>
  <si>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</si>
  <si>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</si>
  <si>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</si>
  <si>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</si>
  <si>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</si>
  <si>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</si>
  <si>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</si>
  <si>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</si>
  <si>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</si>
  <si>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</si>
  <si>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</si>
  <si>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</si>
  <si>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</si>
  <si>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</si>
  <si>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</si>
  <si>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</si>
  <si>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</si>
  <si>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</si>
  <si>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</si>
  <si>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</si>
  <si>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</si>
  <si>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</si>
  <si>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</si>
  <si>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</si>
  <si>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</si>
  <si>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</si>
  <si>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</si>
  <si>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</si>
  <si>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</si>
  <si>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</si>
  <si>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</si>
  <si>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</si>
  <si>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</si>
  <si>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</si>
  <si>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</si>
  <si>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</si>
  <si>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</si>
  <si>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</si>
  <si>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</si>
  <si>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</si>
  <si>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</si>
  <si>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</si>
  <si>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</si>
  <si>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</si>
  <si>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</si>
  <si>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</si>
  <si>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</si>
  <si>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</si>
  <si>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</si>
  <si>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</si>
  <si>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</si>
  <si>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</si>
  <si>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</si>
  <si>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</si>
  <si>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</si>
  <si>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</si>
  <si>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</si>
  <si>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</si>
  <si>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</si>
  <si>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</si>
  <si>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</si>
  <si>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</si>
  <si>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</si>
  <si>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</si>
  <si>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</si>
  <si>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</si>
  <si>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</si>
  <si>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</si>
  <si>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</si>
  <si>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</si>
  <si>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</si>
  <si>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</si>
  <si>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</si>
  <si>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</si>
  <si>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</si>
  <si>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</si>
  <si>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</si>
  <si>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</si>
  <si>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</si>
  <si>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</si>
  <si>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</si>
  <si>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</si>
  <si>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</si>
  <si>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</si>
  <si>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</si>
  <si>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</si>
  <si>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</si>
  <si>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</si>
  <si>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</si>
  <si>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</si>
  <si>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</si>
  <si>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</si>
  <si>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</si>
  <si>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</si>
  <si>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</si>
  <si>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</si>
  <si>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</si>
  <si>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</si>
  <si>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</si>
  <si>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</si>
  <si>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</si>
  <si>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</si>
  <si>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</si>
  <si>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</si>
  <si>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</si>
  <si>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</si>
  <si>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</si>
  <si>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</si>
  <si>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</si>
  <si>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</si>
  <si>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</si>
  <si>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</si>
  <si>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</si>
  <si>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</si>
  <si>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</si>
  <si>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</si>
  <si>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</si>
  <si>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</si>
  <si>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</si>
  <si>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</si>
  <si>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</si>
  <si>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</si>
  <si>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</si>
  <si>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</si>
  <si>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</si>
  <si>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</si>
  <si>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</si>
  <si>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</si>
  <si>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</si>
  <si>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</si>
  <si>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</si>
  <si>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</si>
  <si>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</si>
  <si>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</si>
  <si>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</si>
  <si>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</si>
  <si>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</si>
  <si>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</si>
  <si>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</si>
  <si>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</si>
  <si>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</si>
  <si>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</si>
  <si>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</si>
  <si>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</si>
  <si>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</si>
  <si>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</si>
  <si>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</si>
  <si>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</si>
  <si>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</si>
  <si>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</si>
  <si>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</si>
  <si>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</si>
  <si>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</si>
  <si>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</si>
  <si>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</si>
  <si>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</si>
  <si>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</si>
  <si>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</si>
  <si>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</si>
  <si>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</si>
  <si>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</si>
  <si>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</si>
  <si>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</si>
  <si>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</si>
  <si>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</si>
  <si>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</si>
  <si>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</si>
  <si>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</si>
  <si>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</si>
  <si>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</si>
  <si>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</si>
  <si>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</si>
  <si>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</si>
  <si>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</si>
  <si>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</si>
  <si>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</si>
  <si>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</si>
  <si>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</si>
  <si>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</si>
  <si>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</si>
  <si>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</si>
  <si>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</si>
  <si>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</si>
  <si>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</si>
  <si>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</si>
  <si>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</si>
  <si>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</si>
  <si>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</si>
  <si>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</si>
  <si>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</si>
  <si>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</si>
  <si>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</si>
  <si>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</si>
  <si>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</si>
  <si>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</si>
  <si>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</si>
  <si>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</si>
  <si>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</si>
  <si>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</si>
  <si>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</si>
  <si>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</si>
  <si>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</si>
  <si>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</si>
  <si>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</si>
  <si>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</si>
  <si>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</si>
  <si>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</si>
  <si>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</si>
  <si>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</si>
  <si>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</si>
  <si>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</si>
  <si>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</si>
  <si>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</si>
  <si>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</si>
  <si>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</si>
  <si>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</si>
  <si>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</si>
  <si>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</si>
  <si>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</si>
  <si>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</si>
  <si>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</si>
  <si>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</si>
  <si>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</si>
  <si>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</si>
  <si>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</si>
  <si>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</si>
  <si>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</si>
  <si>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</si>
  <si>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</si>
  <si>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</si>
  <si>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</si>
  <si>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</si>
  <si>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</si>
  <si>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</si>
  <si>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</si>
  <si>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</si>
  <si>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</si>
  <si>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</si>
  <si>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</si>
  <si>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</si>
  <si>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</si>
  <si>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</si>
  <si>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</si>
  <si>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</si>
  <si>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</si>
  <si>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</si>
  <si>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</si>
  <si>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</si>
  <si>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</si>
  <si>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</si>
  <si>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</si>
  <si>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</si>
  <si>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</si>
  <si>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</si>
  <si>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</si>
  <si>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</si>
  <si>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</si>
  <si>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</si>
  <si>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</si>
  <si>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</si>
  <si>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</si>
  <si>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</si>
  <si>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</si>
  <si>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</si>
  <si>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</si>
  <si>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</si>
  <si>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</si>
  <si>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</si>
  <si>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</si>
  <si>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</si>
  <si>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</si>
  <si>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</si>
  <si>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</si>
  <si>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</si>
  <si>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</si>
  <si>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</si>
  <si>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</si>
  <si>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</si>
  <si>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</si>
  <si>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</si>
  <si>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</si>
  <si>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</si>
  <si>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</si>
  <si>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</si>
  <si>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</si>
  <si>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</si>
  <si>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</si>
  <si>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</si>
  <si>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</si>
  <si>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</si>
  <si>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</si>
  <si>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</si>
  <si>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</si>
  <si>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</si>
  <si>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</si>
  <si>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</si>
  <si>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</si>
  <si>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</si>
  <si>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</si>
  <si>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</si>
  <si>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</si>
  <si>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</si>
  <si>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</si>
  <si>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</si>
  <si>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</si>
  <si>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</si>
  <si>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</si>
  <si>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</si>
  <si>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</si>
  <si>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</si>
  <si>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</si>
  <si>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</si>
  <si>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</si>
  <si>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</si>
  <si>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</si>
  <si>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</si>
  <si>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</si>
  <si>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</si>
  <si>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</si>
  <si>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</si>
  <si>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</si>
  <si>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</si>
  <si>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</si>
  <si>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</si>
  <si>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</si>
  <si>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</si>
  <si>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</si>
  <si>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</si>
  <si>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</si>
  <si>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</si>
  <si>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</si>
  <si>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</si>
  <si>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</si>
  <si>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</si>
  <si>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</si>
  <si>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</si>
  <si>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</si>
  <si>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</si>
  <si>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</si>
  <si>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</si>
  <si>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</si>
  <si>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</si>
  <si>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</si>
  <si>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</si>
  <si>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</si>
  <si>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</si>
  <si>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</si>
  <si>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</si>
  <si>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</si>
  <si>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</si>
  <si>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</si>
  <si>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</si>
  <si>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</si>
  <si>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</si>
  <si>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</si>
  <si>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</si>
  <si>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</si>
  <si>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</si>
  <si>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</si>
  <si>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</si>
  <si>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</si>
  <si>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</si>
  <si>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</si>
  <si>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</si>
  <si>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</si>
  <si>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</si>
  <si>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</si>
  <si>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</si>
  <si>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</si>
  <si>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</si>
  <si>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</si>
  <si>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</si>
  <si>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</si>
  <si>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</si>
  <si>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</si>
  <si>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</si>
  <si>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</si>
  <si>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</si>
  <si>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</si>
  <si>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</si>
  <si>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</si>
  <si>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</si>
  <si>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</si>
  <si>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</si>
  <si>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</si>
  <si>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</si>
  <si>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</si>
  <si>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</si>
  <si>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</si>
  <si>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</si>
  <si>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</si>
  <si>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</si>
  <si>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</si>
  <si>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</si>
  <si>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</si>
  <si>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</si>
  <si>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</si>
  <si>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</si>
  <si>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</si>
  <si>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</si>
  <si>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</si>
  <si>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</si>
  <si>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</si>
  <si>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</si>
  <si>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</si>
  <si>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</si>
  <si>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</si>
  <si>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</si>
  <si>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</si>
  <si>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</si>
  <si>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</si>
  <si>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</si>
  <si>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</si>
  <si>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</si>
  <si>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</si>
  <si>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</si>
  <si>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</si>
  <si>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</si>
  <si>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</si>
  <si>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</si>
  <si>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</si>
  <si>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</si>
  <si>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</si>
  <si>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</si>
  <si>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</si>
  <si>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</si>
  <si>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</si>
  <si>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</si>
  <si>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</si>
  <si>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</si>
  <si>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</si>
  <si>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</si>
  <si>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</si>
  <si>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</si>
  <si>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</si>
  <si>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</si>
  <si>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</si>
  <si>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</si>
  <si>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</si>
  <si>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</si>
  <si>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</si>
  <si>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</si>
  <si>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</si>
  <si>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</si>
  <si>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</si>
  <si>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</si>
  <si>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</si>
  <si>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</si>
  <si>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</si>
  <si>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</si>
  <si>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</si>
  <si>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</si>
  <si>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</si>
  <si>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</si>
  <si>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</si>
  <si>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</si>
  <si>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</si>
  <si>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</si>
  <si>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</si>
  <si>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</si>
  <si>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</si>
  <si>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</si>
  <si>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</si>
  <si>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</si>
  <si>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</si>
  <si>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</si>
  <si>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</si>
  <si>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</si>
  <si>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</si>
  <si>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</si>
  <si>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</si>
  <si>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</si>
  <si>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</si>
  <si>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</si>
  <si>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</si>
  <si>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</si>
  <si>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</si>
  <si>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</si>
  <si>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</si>
  <si>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</si>
  <si>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</si>
  <si>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</si>
  <si>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</si>
  <si>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</si>
  <si>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</si>
  <si>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</si>
  <si>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</si>
  <si>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</si>
  <si>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</si>
  <si>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</si>
  <si>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</si>
  <si>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</si>
  <si>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</si>
  <si>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</si>
  <si>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</si>
  <si>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</si>
  <si>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</si>
  <si>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</si>
  <si>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</si>
  <si>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</si>
  <si>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</si>
  <si>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</si>
  <si>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</si>
  <si>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</si>
  <si>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</si>
  <si>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</si>
  <si>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</si>
  <si>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</si>
  <si>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</si>
  <si>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</si>
  <si>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</si>
  <si>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</si>
  <si>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</si>
  <si>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</si>
  <si>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</si>
  <si>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</si>
  <si>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</si>
  <si>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</si>
  <si>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</si>
  <si>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</si>
  <si>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</si>
  <si>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</si>
  <si>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</si>
  <si>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</si>
  <si>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</si>
  <si>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</si>
  <si>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</si>
  <si>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</si>
  <si>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</si>
  <si>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</si>
  <si>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</si>
  <si>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</si>
  <si>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</si>
  <si>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</si>
  <si>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</si>
  <si>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</si>
  <si>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</si>
  <si>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</si>
  <si>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</si>
  <si>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</si>
  <si>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</si>
  <si>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</si>
  <si>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</si>
  <si>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</si>
  <si>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</si>
  <si>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</si>
  <si>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</si>
  <si>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</si>
  <si>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</si>
  <si>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</si>
  <si>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</si>
  <si>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</si>
  <si>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</si>
  <si>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</si>
  <si>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</si>
  <si>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</si>
  <si>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</si>
  <si>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</si>
  <si>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</si>
  <si>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</si>
  <si>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</si>
  <si>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</si>
  <si>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</si>
  <si>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</si>
  <si>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</si>
  <si>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</si>
  <si>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</si>
  <si>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</si>
  <si>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</si>
  <si>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</si>
  <si>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</si>
  <si>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</si>
  <si>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</si>
  <si>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</si>
  <si>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</si>
  <si>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</si>
  <si>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</si>
  <si>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</si>
  <si>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</si>
  <si>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</si>
  <si>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</si>
  <si>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</si>
  <si>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</si>
  <si>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</si>
  <si>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</si>
  <si>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</si>
  <si>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</si>
  <si>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</si>
  <si>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</si>
  <si>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</si>
  <si>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</si>
  <si>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</si>
  <si>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</si>
  <si>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</si>
  <si>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</si>
  <si>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</si>
  <si>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</si>
  <si>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</si>
  <si>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</si>
  <si>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</si>
  <si>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</si>
  <si>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</si>
  <si>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</si>
  <si>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</si>
  <si>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</si>
  <si>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</si>
  <si>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</si>
  <si>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</si>
  <si>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</si>
  <si>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</si>
  <si>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</si>
  <si>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</si>
  <si>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</si>
  <si>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</si>
  <si>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</si>
  <si>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</si>
  <si>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</si>
  <si>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</si>
  <si>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</si>
  <si>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</si>
  <si>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</si>
  <si>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</si>
  <si>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</si>
  <si>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</si>
  <si>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</si>
  <si>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</si>
  <si>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</si>
  <si>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</si>
  <si>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</si>
  <si>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</si>
  <si>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</si>
  <si>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</si>
  <si>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</si>
  <si>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</si>
  <si>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</si>
  <si>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</si>
  <si>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</si>
  <si>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</si>
  <si>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</si>
  <si>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</si>
  <si>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</si>
  <si>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</si>
  <si>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</si>
  <si>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</si>
  <si>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</si>
  <si>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</si>
  <si>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</si>
  <si>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</si>
  <si>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</si>
  <si>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</si>
  <si>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</si>
  <si>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</si>
  <si>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</si>
  <si>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</si>
  <si>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</si>
  <si>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</si>
  <si>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</si>
  <si>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</si>
  <si>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</si>
  <si>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</si>
  <si>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</si>
  <si>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</si>
  <si>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</si>
  <si>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</si>
  <si>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</si>
  <si>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</si>
  <si>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</si>
  <si>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</si>
  <si>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</si>
  <si>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</si>
  <si>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</si>
  <si>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</si>
  <si>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</si>
  <si>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</si>
  <si>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</si>
  <si>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</si>
  <si>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</si>
  <si>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</si>
  <si>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</si>
  <si>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</si>
  <si>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</si>
  <si>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</si>
  <si>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</si>
  <si>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</si>
  <si>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</si>
  <si>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</si>
  <si>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</si>
  <si>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</si>
  <si>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</si>
  <si>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</si>
  <si>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</si>
  <si>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</si>
  <si>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</si>
  <si>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</si>
  <si>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</si>
  <si>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</si>
  <si>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</si>
  <si>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</si>
  <si>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</si>
  <si>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</si>
  <si>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</si>
  <si>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</si>
  <si>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</si>
  <si>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</si>
  <si>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</si>
  <si>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</si>
  <si>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</si>
  <si>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</si>
  <si>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</si>
  <si>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</si>
  <si>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</si>
  <si>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</si>
  <si>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</si>
  <si>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</si>
  <si>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</si>
  <si>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</si>
  <si>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</si>
  <si>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</si>
  <si>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</si>
  <si>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</si>
  <si>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</si>
  <si>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</si>
  <si>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</si>
  <si>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</si>
  <si>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</si>
  <si>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</si>
  <si>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</si>
  <si>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</si>
  <si>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</si>
  <si>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</si>
  <si>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</si>
  <si>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</si>
  <si>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</si>
  <si>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</si>
  <si>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</si>
  <si>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</si>
  <si>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</si>
  <si>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</si>
  <si>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</si>
  <si>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</si>
  <si>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</si>
  <si>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</si>
  <si>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</si>
  <si>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</si>
  <si>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</si>
  <si>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</si>
  <si>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</si>
  <si>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</si>
  <si>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</si>
  <si>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</si>
  <si>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</si>
  <si>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</si>
  <si>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</si>
  <si>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</si>
  <si>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</si>
  <si>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</si>
  <si>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</si>
  <si>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</si>
  <si>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</si>
  <si>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</si>
  <si>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</si>
  <si>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</si>
  <si>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</si>
  <si>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</si>
  <si>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</si>
  <si>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</si>
  <si>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</si>
  <si>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</si>
  <si>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</si>
  <si>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</si>
  <si>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</si>
  <si>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</si>
  <si>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</si>
  <si>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</si>
  <si>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</si>
  <si>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</si>
  <si>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</si>
  <si>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</si>
  <si>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</si>
  <si>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</si>
  <si>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</si>
  <si>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</si>
  <si>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</si>
  <si>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</si>
  <si>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</si>
  <si>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</si>
  <si>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</si>
  <si>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</si>
  <si>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</si>
  <si>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</si>
  <si>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</si>
  <si>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</si>
  <si>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</si>
  <si>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</si>
  <si>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</si>
  <si>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</si>
  <si>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</si>
  <si>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</si>
  <si>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</si>
  <si>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</si>
  <si>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</si>
  <si>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</si>
  <si>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</si>
  <si>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</si>
  <si>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</si>
  <si>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</si>
  <si>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</si>
  <si>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</si>
  <si>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</si>
  <si>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</si>
  <si>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</si>
  <si>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</si>
  <si>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</si>
  <si>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</si>
  <si>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</si>
  <si>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</si>
  <si>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</si>
  <si>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</si>
  <si>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</si>
  <si>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</si>
  <si>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</si>
  <si>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</si>
  <si>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</si>
  <si>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</si>
  <si>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</si>
  <si>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</si>
  <si>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</si>
  <si>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</si>
  <si>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</si>
  <si>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</si>
  <si>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</si>
  <si>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</si>
  <si>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</si>
  <si>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</si>
  <si>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</si>
  <si>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</si>
  <si>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</si>
  <si>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</si>
  <si>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</si>
  <si>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</si>
  <si>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</si>
  <si>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</si>
  <si>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</si>
  <si>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</si>
  <si>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</si>
  <si>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</si>
  <si>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</si>
  <si>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</si>
  <si>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</si>
  <si>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</si>
  <si>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</si>
  <si>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</si>
  <si>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</si>
  <si>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</si>
  <si>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</si>
  <si>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</si>
  <si>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</si>
  <si>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</si>
  <si>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</si>
  <si>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</si>
  <si>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</si>
  <si>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</si>
  <si>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</si>
  <si>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</si>
  <si>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</si>
  <si>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</si>
  <si>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</si>
  <si>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</si>
  <si>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</si>
  <si>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</si>
  <si>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</si>
  <si>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</si>
  <si>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</si>
  <si>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</si>
  <si>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</si>
  <si>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</si>
  <si>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</si>
  <si>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</si>
  <si>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</si>
  <si>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</si>
  <si>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</si>
  <si>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</si>
  <si>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</si>
  <si>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</si>
  <si>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</si>
  <si>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</si>
  <si>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</si>
  <si>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</si>
  <si>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</si>
  <si>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</si>
  <si>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</si>
  <si>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</si>
  <si>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</si>
  <si>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</si>
  <si>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</si>
  <si>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</si>
  <si>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</si>
  <si>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</si>
  <si>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</si>
  <si>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</si>
  <si>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</si>
  <si>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</si>
  <si>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</si>
  <si>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</si>
  <si>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</si>
  <si>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</si>
  <si>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</si>
  <si>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</si>
  <si>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</si>
  <si>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</si>
  <si>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</si>
  <si>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</si>
  <si>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</si>
  <si>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</si>
  <si>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</si>
  <si>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</si>
  <si>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</si>
  <si>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</si>
  <si>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</si>
  <si>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</si>
  <si>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</si>
  <si>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</si>
  <si>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</si>
  <si>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</si>
  <si>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</si>
  <si>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</si>
  <si>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</si>
  <si>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</si>
  <si>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</si>
  <si>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</si>
  <si>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</si>
  <si>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</si>
  <si>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</si>
  <si>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</si>
  <si>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</si>
  <si>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</si>
  <si>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</si>
  <si>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</si>
  <si>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</si>
  <si>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</si>
  <si>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</si>
  <si>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</si>
  <si>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</si>
  <si>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</si>
  <si>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</si>
  <si>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</si>
  <si>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</si>
  <si>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</si>
  <si>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</si>
  <si>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</si>
  <si>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</si>
  <si>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</si>
  <si>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</si>
  <si>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</si>
  <si>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</si>
  <si>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</si>
  <si>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</si>
  <si>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</si>
  <si>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</si>
  <si>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</si>
  <si>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</si>
  <si>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</si>
  <si>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</si>
  <si>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</si>
  <si>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</si>
  <si>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</si>
  <si>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</si>
  <si>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</si>
  <si>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</si>
  <si>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</si>
  <si>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</si>
  <si>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</si>
  <si>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</si>
  <si>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</si>
  <si>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</si>
  <si>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</si>
  <si>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</si>
  <si>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</si>
  <si>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</si>
  <si>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</si>
  <si>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</si>
  <si>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</si>
  <si>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</si>
  <si>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</si>
  <si>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</si>
  <si>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</si>
  <si>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</si>
  <si>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</si>
  <si>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</si>
  <si>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</si>
  <si>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</si>
  <si>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</si>
  <si>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</si>
  <si>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</si>
  <si>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</si>
  <si>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</si>
  <si>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</si>
  <si>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</si>
  <si>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</si>
  <si>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</si>
  <si>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</si>
  <si>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</si>
  <si>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</si>
  <si>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</si>
  <si>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</si>
  <si>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</si>
  <si>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</si>
  <si>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</si>
  <si>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</si>
  <si>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</si>
  <si>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</si>
  <si>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</si>
  <si>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</si>
  <si>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</si>
  <si>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</si>
  <si>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</si>
  <si>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</si>
  <si>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</si>
  <si>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</si>
  <si>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</si>
  <si>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</si>
  <si>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</si>
  <si>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</si>
  <si>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</si>
  <si>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</si>
  <si>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</si>
  <si>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</si>
  <si>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</si>
  <si>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</si>
  <si>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</si>
  <si>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</si>
  <si>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</si>
  <si>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</si>
  <si>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</si>
  <si>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</si>
  <si>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</si>
  <si>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</si>
  <si>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</si>
  <si>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</si>
  <si>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</si>
  <si>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</si>
  <si>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</si>
  <si>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</si>
  <si>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</si>
  <si>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</si>
  <si>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</si>
  <si>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</si>
  <si>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</si>
  <si>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</si>
  <si>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</si>
  <si>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</si>
  <si>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</si>
  <si>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</si>
  <si>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</si>
  <si>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</si>
  <si>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</si>
  <si>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</si>
  <si>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</si>
  <si>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</si>
  <si>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</si>
  <si>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</si>
  <si>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</si>
  <si>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</si>
  <si>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</si>
  <si>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</si>
  <si>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</si>
  <si>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</si>
  <si>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</si>
  <si>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</si>
  <si>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</si>
  <si>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</si>
  <si>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</si>
  <si>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</si>
  <si>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</si>
  <si>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</si>
  <si>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</si>
  <si>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</si>
  <si>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</si>
  <si>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</si>
  <si>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</si>
  <si>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</si>
  <si>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</si>
  <si>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</si>
  <si>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</si>
  <si>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</si>
  <si>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</si>
  <si>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</si>
  <si>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</si>
  <si>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</si>
  <si>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</si>
  <si>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</si>
  <si>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</si>
  <si>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</si>
  <si>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</si>
  <si>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</si>
  <si>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</si>
  <si>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</si>
  <si>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</si>
  <si>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</si>
  <si>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</si>
  <si>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</si>
  <si>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</si>
  <si>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</si>
  <si>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</si>
  <si>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</si>
  <si>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</si>
  <si>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</si>
  <si>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</si>
  <si>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</si>
  <si>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</si>
  <si>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</si>
  <si>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</si>
  <si>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</si>
  <si>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</si>
  <si>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</si>
  <si>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</si>
  <si>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</si>
  <si>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</si>
  <si>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</si>
  <si>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</si>
  <si>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</si>
  <si>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</si>
  <si>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</si>
  <si>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</si>
  <si>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</si>
  <si>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</si>
  <si>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</si>
  <si>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</si>
  <si>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</si>
  <si>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</si>
  <si>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</si>
  <si>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</si>
  <si>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</si>
  <si>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</si>
  <si>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</si>
  <si>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</si>
  <si>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</si>
  <si>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</si>
  <si>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</si>
  <si>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</si>
  <si>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</si>
  <si>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</si>
  <si>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</si>
  <si>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</si>
  <si>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</si>
  <si>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</si>
  <si>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</si>
  <si>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</si>
  <si>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</si>
  <si>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</si>
  <si>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</si>
  <si>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</si>
  <si>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</si>
  <si>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</si>
  <si>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</si>
  <si>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</si>
  <si>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</si>
  <si>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</si>
  <si>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</si>
  <si>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</si>
  <si>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</si>
  <si>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</si>
  <si>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</si>
  <si>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</si>
  <si>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</si>
  <si>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</si>
  <si>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</si>
  <si>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</si>
  <si>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</si>
  <si>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</si>
  <si>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</si>
  <si>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</si>
  <si>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</si>
  <si>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</si>
  <si>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</si>
  <si>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</si>
  <si>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</si>
  <si>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</si>
  <si>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</si>
  <si>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</si>
  <si>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</si>
  <si>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</si>
  <si>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</si>
  <si>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</si>
  <si>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</si>
  <si>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</si>
  <si>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</si>
  <si>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</si>
  <si>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</si>
  <si>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</si>
  <si>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</si>
  <si>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</si>
  <si>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</si>
  <si>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</si>
  <si>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</si>
  <si>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</si>
  <si>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</si>
  <si>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</si>
  <si>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</si>
  <si>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</si>
  <si>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</si>
  <si>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</si>
  <si>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</si>
  <si>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</si>
  <si>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</si>
  <si>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</si>
  <si>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</si>
  <si>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</si>
  <si>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</si>
  <si>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</si>
  <si>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</si>
  <si>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</si>
  <si>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</si>
  <si>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</si>
  <si>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</si>
  <si>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</si>
  <si>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</si>
  <si>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</si>
  <si>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</si>
  <si>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</si>
  <si>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</si>
  <si>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</si>
  <si>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</si>
  <si>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</si>
  <si>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</si>
  <si>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</si>
  <si>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</si>
  <si>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</si>
  <si>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</si>
  <si>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</si>
  <si>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</si>
  <si>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</si>
  <si>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</si>
  <si>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</si>
  <si>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</si>
  <si>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</si>
  <si>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</si>
  <si>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</si>
  <si>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</si>
  <si>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</si>
  <si>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</si>
  <si>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</si>
  <si>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</si>
  <si>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</si>
  <si>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</si>
  <si>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</si>
  <si>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</si>
  <si>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</si>
  <si>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</si>
  <si>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</si>
  <si>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</si>
  <si>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</si>
  <si>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</si>
  <si>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</si>
  <si>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</si>
  <si>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</si>
  <si>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</si>
  <si>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</si>
  <si>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</si>
  <si>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</si>
  <si>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</si>
  <si>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</si>
  <si>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</si>
  <si>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</si>
  <si>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</si>
  <si>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</si>
  <si>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</si>
  <si>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</si>
  <si>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</si>
  <si>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</si>
  <si>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</si>
  <si>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</si>
  <si>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</si>
  <si>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</si>
  <si>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</si>
  <si>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</si>
  <si>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</si>
  <si>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</si>
  <si>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</si>
  <si>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</si>
  <si>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</si>
  <si>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</si>
  <si>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</si>
  <si>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</si>
  <si>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</si>
  <si>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</si>
  <si>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</si>
  <si>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</si>
  <si>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</si>
  <si>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</si>
  <si>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</si>
  <si>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</si>
  <si>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</si>
  <si>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</si>
  <si>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</si>
  <si>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</si>
  <si>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</si>
  <si>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</si>
  <si>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</si>
  <si>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</si>
  <si>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</si>
  <si>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</si>
  <si>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</si>
  <si>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</si>
  <si>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</si>
  <si>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</si>
  <si>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</si>
  <si>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</si>
  <si>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</si>
  <si>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</si>
  <si>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</si>
  <si>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</si>
  <si>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</si>
  <si>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</si>
  <si>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</si>
  <si>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</si>
  <si>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</si>
  <si>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</si>
  <si>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</si>
  <si>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</si>
  <si>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</si>
  <si>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</si>
  <si>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</si>
  <si>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</si>
  <si>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</si>
  <si>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</si>
  <si>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</si>
  <si>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</si>
  <si>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</si>
  <si>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</si>
  <si>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</si>
  <si>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</si>
  <si>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</si>
  <si>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</si>
  <si>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</si>
  <si>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</si>
  <si>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</si>
  <si>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</si>
  <si>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</si>
  <si>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</si>
  <si>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</si>
  <si>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</si>
  <si>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</si>
  <si>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</si>
  <si>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</si>
  <si>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</si>
  <si>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</si>
  <si>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</si>
  <si>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</si>
  <si>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</si>
  <si>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</si>
  <si>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</si>
  <si>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</si>
  <si>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</si>
  <si>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</si>
  <si>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</si>
  <si>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</si>
  <si>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</si>
  <si>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</si>
  <si>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</si>
  <si>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</si>
  <si>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</si>
  <si>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</si>
  <si>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</si>
  <si>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</si>
  <si>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</si>
  <si>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</si>
  <si>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</si>
  <si>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</si>
  <si>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</si>
  <si>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</si>
  <si>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</si>
  <si>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</si>
  <si>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</si>
  <si>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</si>
  <si>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</si>
  <si>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</si>
  <si>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</si>
  <si>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</si>
  <si>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</si>
  <si>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</si>
  <si>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</si>
  <si>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</si>
  <si>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</si>
  <si>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</si>
  <si>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</si>
  <si>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</si>
  <si>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</si>
  <si>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</si>
  <si>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</si>
  <si>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</si>
  <si>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</si>
  <si>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</si>
  <si>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</si>
  <si>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</si>
  <si>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</si>
  <si>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</si>
  <si>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</si>
  <si>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</si>
  <si>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</si>
  <si>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</si>
  <si>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</si>
  <si>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</si>
  <si>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</si>
  <si>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</si>
  <si>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</si>
  <si>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</si>
  <si>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</si>
  <si>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</si>
  <si>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</si>
  <si>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</si>
  <si>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</si>
  <si>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</si>
  <si>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</si>
  <si>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</si>
  <si>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</si>
  <si>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</si>
  <si>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</si>
  <si>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</si>
  <si>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</si>
  <si>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</si>
  <si>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</si>
  <si>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</si>
  <si>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</si>
  <si>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</si>
  <si>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</si>
  <si>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</si>
  <si>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</si>
  <si>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</si>
  <si>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</si>
  <si>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</si>
  <si>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</si>
  <si>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</si>
  <si>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</si>
  <si>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</si>
  <si>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</si>
  <si>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</si>
  <si>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</si>
  <si>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</si>
  <si>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</si>
  <si>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</si>
  <si>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</si>
  <si>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</si>
  <si>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</si>
  <si>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</si>
  <si>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</si>
  <si>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</si>
  <si>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</si>
  <si>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</si>
  <si>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</si>
  <si>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</si>
  <si>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</si>
  <si>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</si>
  <si>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</si>
  <si>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</si>
  <si>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</si>
  <si>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</si>
  <si>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</si>
  <si>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</si>
  <si>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</si>
  <si>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</si>
  <si>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</si>
  <si>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</si>
  <si>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</si>
  <si>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</si>
  <si>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</si>
  <si>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</si>
  <si>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</si>
  <si>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</si>
  <si>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</si>
  <si>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</si>
  <si>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</si>
  <si>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</si>
  <si>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</si>
  <si>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</si>
  <si>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</si>
  <si>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</si>
  <si>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</si>
  <si>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</si>
  <si>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</si>
  <si>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</si>
  <si>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</si>
  <si>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</si>
  <si>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</si>
  <si>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</si>
  <si>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</si>
  <si>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</si>
  <si>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</si>
  <si>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</si>
  <si>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</si>
  <si>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</si>
  <si>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</si>
  <si>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</si>
  <si>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</si>
  <si>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</si>
  <si>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</si>
  <si>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</si>
  <si>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</si>
  <si>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</si>
  <si>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</si>
  <si>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</si>
  <si>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</si>
  <si>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</si>
  <si>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</si>
  <si>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</si>
  <si>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</si>
  <si>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</si>
  <si>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</si>
  <si>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</si>
  <si>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</si>
  <si>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</si>
  <si>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</si>
  <si>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</si>
  <si>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</si>
  <si>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</si>
  <si>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</si>
  <si>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</si>
  <si>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</si>
  <si>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</si>
  <si>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</si>
  <si>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</si>
  <si>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</si>
  <si>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</si>
  <si>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</si>
  <si>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</si>
  <si>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</si>
  <si>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</si>
  <si>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</si>
  <si>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</si>
  <si>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</si>
  <si>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</si>
  <si>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</si>
  <si>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</si>
  <si>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</si>
  <si>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</si>
  <si>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</si>
  <si>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</si>
  <si>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</si>
  <si>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</si>
  <si>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</si>
  <si>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</si>
  <si>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</si>
  <si>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</si>
  <si>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</si>
  <si>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</si>
  <si>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</si>
  <si>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</si>
  <si>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</si>
  <si>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</si>
  <si>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</si>
  <si>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</si>
  <si>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</si>
  <si>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</si>
  <si>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</si>
  <si>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</si>
  <si>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</si>
  <si>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</si>
  <si>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</si>
  <si>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</si>
  <si>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</si>
  <si>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</si>
  <si>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</si>
  <si>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</si>
  <si>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</si>
  <si>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</si>
  <si>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</si>
  <si>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</si>
  <si>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</si>
  <si>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</si>
  <si>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</si>
  <si>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</si>
  <si>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</si>
  <si>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</si>
  <si>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</si>
  <si>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</si>
  <si>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</si>
  <si>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</si>
  <si>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</si>
  <si>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</si>
  <si>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</si>
  <si>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</si>
  <si>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</si>
  <si>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</si>
  <si>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</si>
  <si>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</si>
  <si>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</si>
  <si>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</si>
  <si>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</si>
  <si>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</si>
  <si>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</si>
  <si>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</si>
  <si>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</si>
  <si>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</si>
  <si>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</si>
  <si>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</si>
  <si>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</si>
  <si>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</si>
  <si>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</si>
  <si>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</si>
  <si>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</si>
  <si>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</si>
  <si>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</si>
  <si>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</si>
  <si>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</si>
  <si>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</si>
  <si>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</si>
  <si>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</si>
  <si>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</si>
  <si>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</si>
  <si>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</si>
  <si>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</si>
  <si>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</si>
  <si>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</si>
  <si>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</si>
  <si>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</si>
  <si>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</si>
  <si>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</si>
  <si>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</si>
  <si>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</si>
  <si>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</si>
  <si>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</si>
  <si>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</si>
  <si>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</si>
  <si>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</si>
  <si>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</si>
  <si>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</si>
  <si>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</si>
  <si>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</si>
  <si>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</si>
  <si>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</si>
  <si>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</si>
  <si>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</si>
  <si>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</si>
  <si>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</si>
  <si>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</si>
  <si>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</si>
  <si>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</si>
  <si>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</si>
  <si>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</si>
  <si>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</si>
  <si>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</si>
  <si>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</si>
  <si>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</si>
  <si>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</si>
  <si>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</si>
  <si>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</si>
  <si>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</si>
  <si>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</si>
  <si>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</si>
  <si>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</si>
  <si>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</si>
  <si>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</si>
  <si>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</si>
  <si>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</si>
  <si>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</si>
  <si>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</si>
  <si>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</si>
  <si>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</si>
  <si>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</si>
  <si>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</si>
  <si>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</si>
  <si>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</si>
  <si>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</si>
  <si>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</si>
  <si>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</si>
  <si>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</si>
  <si>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</si>
  <si>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</si>
  <si>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</si>
  <si>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</si>
  <si>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</si>
  <si>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</si>
  <si>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</si>
  <si>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</si>
  <si>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</si>
  <si>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</si>
  <si>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</si>
  <si>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</si>
  <si>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</si>
  <si>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</si>
  <si>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</si>
  <si>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</si>
  <si>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</si>
  <si>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</si>
  <si>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</si>
  <si>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</si>
  <si>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</si>
  <si>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</si>
  <si>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</si>
  <si>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</si>
  <si>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</si>
  <si>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</si>
  <si>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</si>
  <si>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</si>
  <si>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</si>
  <si>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</si>
  <si>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</si>
  <si>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</si>
  <si>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</si>
  <si>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</si>
  <si>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</si>
  <si>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</si>
  <si>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</si>
  <si>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</si>
  <si>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</si>
  <si>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</si>
  <si>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</si>
  <si>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</si>
  <si>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</si>
  <si>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</si>
  <si>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</si>
  <si>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</si>
  <si>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</si>
  <si>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</si>
  <si>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</si>
  <si>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</si>
  <si>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</si>
  <si>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</si>
  <si>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</si>
  <si>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</si>
  <si>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</si>
  <si>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</si>
  <si>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</si>
  <si>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</si>
  <si>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</si>
  <si>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</si>
  <si>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</si>
  <si>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</si>
  <si>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</si>
  <si>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</si>
  <si>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</si>
  <si>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</si>
  <si>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</si>
  <si>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</si>
  <si>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</si>
  <si>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</si>
  <si>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</si>
  <si>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</si>
  <si>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</si>
  <si>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</si>
  <si>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</si>
  <si>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</si>
  <si>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</si>
  <si>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</si>
  <si>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</si>
  <si>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</si>
  <si>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</si>
  <si>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</si>
  <si>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</si>
  <si>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</si>
  <si>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</si>
  <si>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</si>
  <si>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</si>
  <si>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</si>
  <si>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</si>
  <si>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</si>
  <si>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</si>
  <si>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</si>
  <si>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</si>
  <si>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</si>
  <si>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</si>
  <si>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</si>
  <si>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</si>
  <si>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</si>
  <si>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</si>
  <si>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</si>
  <si>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</si>
  <si>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</si>
  <si>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</si>
  <si>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</si>
  <si>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</si>
  <si>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</si>
  <si>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</si>
  <si>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</si>
  <si>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</si>
  <si>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</si>
  <si>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</si>
  <si>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</si>
  <si>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</si>
  <si>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</si>
  <si>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</si>
  <si>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</si>
  <si>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</si>
  <si>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</si>
  <si>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</si>
  <si>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</si>
  <si>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</si>
  <si>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</si>
  <si>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</si>
  <si>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</si>
  <si>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</si>
  <si>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</si>
  <si>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</si>
  <si>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</si>
  <si>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</si>
  <si>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</si>
  <si>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</si>
  <si>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</si>
  <si>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</si>
  <si>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</si>
  <si>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</si>
  <si>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</si>
  <si>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</si>
  <si>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</si>
  <si>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</si>
  <si>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</si>
  <si>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</si>
  <si>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</si>
  <si>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</si>
  <si>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</si>
  <si>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</si>
  <si>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</si>
  <si>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</si>
  <si>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</si>
  <si>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</si>
  <si>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</si>
  <si>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</si>
  <si>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</si>
  <si>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</si>
  <si>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</si>
  <si>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</si>
  <si>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</si>
  <si>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</si>
  <si>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</si>
  <si>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</si>
  <si>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</si>
  <si>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</si>
  <si>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</si>
  <si>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</si>
  <si>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</si>
  <si>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</si>
  <si>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</si>
  <si>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</si>
  <si>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</si>
  <si>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</si>
  <si>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</si>
  <si>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</si>
  <si>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</si>
  <si>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</si>
  <si>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</si>
  <si>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</si>
  <si>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</si>
  <si>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</si>
  <si>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</si>
  <si>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</si>
  <si>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</si>
  <si>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</si>
  <si>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</si>
  <si>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</si>
  <si>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</si>
  <si>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</si>
  <si>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</si>
  <si>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</si>
  <si>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</si>
  <si>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</si>
  <si>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</si>
  <si>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</si>
  <si>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</si>
  <si>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</si>
  <si>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</si>
  <si>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</si>
  <si>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</si>
  <si>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</si>
  <si>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</si>
  <si>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</si>
  <si>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</si>
  <si>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</si>
  <si>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</si>
  <si>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</si>
  <si>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</si>
  <si>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</si>
  <si>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</si>
  <si>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</si>
  <si>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</si>
  <si>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</si>
  <si>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</si>
  <si>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</si>
  <si>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</si>
  <si>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</si>
  <si>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</si>
  <si>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</si>
  <si>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</si>
  <si>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</si>
  <si>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</si>
  <si>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</si>
  <si>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</si>
  <si>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</si>
  <si>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</si>
  <si>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</si>
  <si>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</si>
  <si>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</si>
  <si>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</si>
  <si>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</si>
  <si>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</si>
  <si>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</si>
  <si>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</si>
  <si>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</si>
  <si>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</si>
  <si>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</si>
  <si>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</si>
  <si>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</si>
  <si>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</si>
  <si>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</si>
  <si>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</si>
  <si>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</si>
  <si>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</si>
  <si>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</si>
  <si>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</si>
  <si>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</si>
  <si>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</si>
  <si>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</si>
  <si>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</si>
  <si>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</si>
  <si>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</si>
  <si>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</si>
  <si>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</si>
  <si>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</si>
  <si>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</si>
  <si>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</si>
  <si>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</si>
  <si>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</si>
  <si>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</si>
  <si>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</si>
  <si>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</si>
  <si>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</si>
  <si>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</si>
  <si>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</si>
  <si>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</si>
  <si>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</si>
  <si>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</si>
  <si>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</si>
  <si>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</si>
  <si>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</si>
  <si>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</si>
  <si>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</si>
  <si>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</si>
  <si>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</si>
  <si>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</si>
  <si>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</si>
  <si>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</si>
  <si>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</si>
  <si>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</si>
  <si>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</si>
  <si>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</si>
  <si>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</si>
  <si>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</si>
  <si>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</si>
  <si>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</si>
  <si>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</si>
  <si>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</si>
  <si>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</si>
  <si>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</si>
  <si>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</si>
  <si>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</si>
  <si>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</si>
  <si>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</si>
  <si>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</si>
  <si>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</si>
  <si>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</si>
  <si>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</si>
  <si>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</si>
  <si>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</si>
  <si>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</si>
  <si>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</si>
  <si>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</si>
  <si>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</si>
  <si>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</si>
  <si>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</si>
  <si>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</si>
  <si>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</si>
  <si>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</si>
  <si>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</si>
  <si>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</si>
  <si>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</si>
  <si>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</si>
  <si>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</si>
  <si>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</si>
  <si>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</si>
  <si>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</si>
  <si>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</si>
  <si>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</si>
  <si>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</si>
  <si>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</si>
  <si>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</si>
  <si>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</si>
  <si>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</si>
  <si>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</si>
  <si>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</si>
  <si>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</si>
  <si>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</si>
  <si>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</si>
  <si>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</si>
  <si>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</si>
  <si>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</si>
  <si>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</si>
  <si>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</si>
  <si>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</si>
  <si>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</si>
  <si>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</si>
  <si>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</si>
  <si>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</si>
  <si>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</si>
  <si>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</si>
  <si>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</si>
  <si>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</si>
  <si>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</si>
  <si>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</si>
  <si>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</si>
  <si>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</si>
  <si>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</si>
  <si>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</si>
  <si>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</si>
  <si>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</si>
  <si>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</si>
  <si>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</si>
  <si>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</si>
  <si>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</si>
  <si>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</si>
  <si>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</si>
  <si>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</si>
  <si>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</si>
  <si>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</si>
  <si>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</si>
  <si>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</si>
  <si>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</si>
  <si>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</si>
  <si>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</si>
  <si>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</si>
  <si>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</si>
  <si>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</si>
  <si>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</si>
  <si>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</si>
  <si>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</si>
  <si>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</si>
  <si>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</si>
  <si>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</si>
  <si>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</si>
  <si>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</si>
  <si>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</si>
  <si>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</si>
  <si>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</si>
  <si>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</si>
  <si>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</si>
  <si>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</si>
  <si>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</si>
  <si>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</si>
  <si>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</si>
  <si>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</si>
  <si>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</si>
  <si>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</si>
  <si>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</si>
  <si>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</si>
  <si>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</si>
  <si>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</si>
  <si>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</si>
  <si>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</si>
  <si>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</si>
  <si>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</si>
  <si>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</si>
  <si>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</si>
  <si>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</si>
  <si>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</si>
  <si>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</si>
  <si>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</si>
  <si>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</si>
  <si>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</si>
  <si>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</si>
  <si>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</si>
  <si>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</si>
  <si>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</si>
  <si>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</si>
  <si>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</si>
  <si>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</si>
  <si>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</si>
  <si>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</si>
  <si>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</si>
  <si>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</si>
  <si>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</si>
  <si>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</si>
  <si>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</si>
  <si>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</si>
  <si>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</si>
  <si>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</si>
  <si>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</si>
  <si>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</si>
  <si>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</si>
  <si>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</si>
  <si>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</si>
  <si>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</si>
  <si>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</si>
  <si>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</si>
  <si>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</si>
  <si>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</si>
  <si>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</si>
  <si>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</si>
  <si>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</si>
  <si>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</si>
  <si>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</si>
  <si>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</si>
  <si>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</si>
  <si>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</si>
  <si>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</si>
  <si>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</si>
  <si>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</si>
  <si>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</si>
  <si>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</si>
  <si>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</si>
  <si>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</si>
  <si>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</si>
  <si>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</si>
  <si>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</si>
  <si>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</si>
  <si>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</si>
  <si>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</si>
  <si>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</si>
  <si>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</si>
  <si>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</si>
  <si>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</si>
  <si>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</si>
  <si>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</si>
  <si>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</si>
  <si>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</si>
  <si>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</si>
  <si>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</si>
  <si>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</si>
  <si>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</si>
  <si>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</si>
  <si>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</si>
  <si>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</si>
  <si>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</si>
  <si>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</si>
  <si>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</si>
  <si>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</si>
  <si>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</si>
  <si>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</si>
  <si>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</si>
  <si>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</si>
  <si>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</si>
  <si>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</si>
  <si>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</si>
  <si>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</si>
  <si>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</si>
  <si>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</si>
  <si>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</si>
  <si>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</si>
  <si>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</si>
  <si>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</si>
  <si>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</si>
  <si>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</si>
  <si>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</si>
  <si>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</si>
  <si>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</si>
  <si>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</si>
  <si>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</si>
  <si>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</si>
  <si>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</si>
  <si>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</si>
  <si>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</si>
  <si>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</si>
  <si>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</si>
  <si>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</si>
  <si>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</si>
  <si>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</si>
  <si>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</si>
  <si>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</si>
  <si>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</si>
  <si>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</si>
  <si>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</si>
  <si>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</si>
  <si>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</si>
  <si>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</si>
  <si>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</si>
  <si>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</si>
  <si>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</si>
  <si>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</si>
  <si>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</si>
  <si>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</si>
  <si>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</si>
  <si>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</si>
  <si>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</si>
  <si>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</si>
  <si>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</si>
  <si>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</si>
  <si>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</si>
  <si>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</si>
  <si>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</si>
  <si>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</si>
  <si>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</si>
  <si>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</si>
  <si>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</si>
  <si>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</si>
  <si>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</si>
  <si>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</si>
  <si>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</si>
  <si>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</si>
  <si>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</si>
  <si>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</si>
  <si>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</si>
  <si>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</si>
  <si>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</si>
  <si>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</si>
  <si>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</si>
  <si>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</si>
  <si>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</si>
  <si>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</si>
  <si>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</si>
  <si>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</si>
  <si>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</si>
  <si>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</si>
  <si>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</si>
  <si>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</si>
  <si>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</si>
  <si>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</si>
  <si>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</si>
  <si>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</si>
  <si>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</si>
  <si>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</si>
  <si>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</si>
  <si>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</si>
  <si>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</si>
  <si>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</si>
  <si>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</si>
  <si>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</si>
  <si>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</si>
  <si>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</si>
  <si>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</si>
  <si>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</si>
  <si>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</si>
  <si>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</si>
  <si>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</si>
  <si>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</si>
  <si>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</si>
  <si>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</si>
  <si>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</si>
  <si>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</si>
  <si>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</si>
  <si>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</si>
  <si>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</si>
  <si>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</si>
  <si>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</si>
  <si>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</si>
  <si>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</si>
  <si>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</si>
  <si>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</si>
  <si>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</si>
  <si>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</si>
  <si>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</si>
  <si>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</si>
  <si>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</si>
  <si>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</si>
  <si>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</si>
  <si>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</si>
  <si>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</si>
  <si>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</si>
  <si>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</si>
  <si>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</si>
  <si>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</si>
  <si>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</si>
  <si>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</si>
  <si>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</si>
  <si>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</si>
  <si>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</si>
  <si>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</si>
  <si>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</si>
  <si>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</si>
  <si>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</si>
  <si>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</si>
  <si>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</si>
  <si>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</si>
  <si>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</si>
  <si>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</si>
  <si>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</si>
  <si>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</si>
  <si>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</si>
  <si>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</si>
  <si>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</si>
  <si>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</si>
  <si>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</si>
  <si>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</si>
  <si>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</si>
  <si>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</si>
  <si>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</si>
  <si>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</si>
  <si>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</si>
  <si>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</si>
  <si>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</si>
  <si>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</si>
  <si>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</si>
  <si>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</si>
  <si>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</si>
  <si>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</si>
  <si>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</si>
  <si>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</si>
  <si>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</si>
  <si>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</si>
  <si>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</si>
  <si>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</si>
  <si>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</si>
  <si>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</si>
  <si>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</si>
  <si>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</si>
  <si>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</si>
  <si>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</si>
  <si>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</si>
  <si>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</si>
  <si>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</si>
  <si>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</si>
  <si>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</si>
  <si>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</si>
  <si>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</si>
  <si>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</si>
  <si>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</si>
  <si>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</si>
  <si>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</si>
  <si>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</si>
  <si>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</si>
  <si>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</si>
  <si>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</si>
  <si>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</si>
  <si>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</si>
  <si>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</si>
  <si>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</si>
  <si>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</si>
  <si>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</si>
  <si>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</si>
  <si>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</si>
  <si>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</si>
  <si>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</si>
  <si>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</si>
  <si>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</si>
  <si>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</si>
  <si>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</si>
  <si>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</si>
  <si>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</si>
  <si>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</si>
  <si>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</si>
  <si>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</si>
  <si>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</si>
  <si>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</si>
  <si>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</si>
  <si>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</si>
  <si>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</si>
  <si>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</si>
  <si>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</si>
  <si>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</si>
  <si>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</si>
  <si>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</si>
  <si>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</si>
  <si>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</si>
  <si>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</si>
  <si>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</si>
  <si>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</si>
  <si>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</si>
  <si>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</si>
  <si>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</si>
  <si>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</si>
  <si>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</si>
  <si>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</si>
  <si>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</si>
  <si>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</si>
  <si>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</si>
  <si>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</si>
  <si>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</si>
  <si>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</si>
  <si>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</si>
  <si>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</si>
  <si>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</si>
  <si>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</si>
  <si>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</si>
  <si>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</si>
  <si>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</si>
  <si>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</si>
  <si>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</si>
  <si>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</si>
  <si>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</si>
  <si>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</si>
  <si>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</si>
  <si>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</si>
  <si>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</si>
  <si>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</si>
  <si>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</si>
  <si>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</si>
  <si>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</si>
  <si>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</si>
  <si>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</si>
  <si>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</si>
  <si>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</si>
  <si>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</si>
  <si>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</si>
  <si>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</si>
  <si>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</si>
  <si>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</si>
  <si>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</si>
  <si>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</si>
  <si>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</si>
  <si>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</si>
  <si>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</si>
  <si>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</si>
  <si>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</si>
  <si>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</si>
  <si>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</si>
  <si>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</si>
  <si>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</si>
  <si>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</si>
  <si>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</si>
  <si>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</si>
  <si>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</si>
  <si>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</si>
  <si>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</si>
  <si>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</si>
  <si>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</si>
  <si>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</si>
  <si>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</si>
  <si>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</si>
  <si>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</si>
  <si>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</si>
  <si>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</si>
  <si>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</si>
  <si>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</si>
  <si>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</si>
  <si>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</si>
  <si>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</si>
  <si>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</si>
  <si>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</si>
  <si>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</si>
  <si>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</si>
  <si>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</si>
  <si>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</si>
  <si>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</si>
  <si>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</si>
  <si>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</si>
  <si>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</si>
  <si>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</si>
  <si>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</si>
  <si>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</si>
  <si>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</si>
  <si>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</si>
  <si>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</si>
  <si>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</si>
  <si>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</si>
  <si>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</si>
  <si>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</si>
  <si>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</si>
  <si>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</si>
  <si>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</si>
  <si>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</si>
  <si>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</si>
  <si>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</si>
  <si>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</si>
  <si>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</si>
  <si>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</si>
  <si>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</si>
  <si>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</si>
  <si>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</si>
  <si>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</si>
  <si>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</si>
  <si>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</si>
  <si>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</si>
  <si>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</si>
  <si>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</si>
  <si>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</si>
  <si>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</si>
  <si>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</si>
  <si>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</si>
  <si>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</si>
  <si>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</si>
  <si>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</si>
  <si>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</si>
  <si>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</si>
  <si>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</si>
  <si>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</si>
  <si>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</si>
  <si>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</si>
  <si>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</si>
  <si>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</si>
  <si>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</si>
  <si>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</si>
  <si>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</si>
  <si>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</si>
  <si>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</si>
  <si>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</si>
  <si>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</si>
  <si>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</si>
  <si>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</si>
  <si>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</si>
  <si>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</si>
  <si>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</si>
  <si>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</si>
  <si>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</si>
  <si>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</si>
  <si>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</si>
  <si>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</si>
  <si>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</si>
  <si>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</si>
  <si>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</si>
  <si>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</si>
  <si>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</si>
  <si>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</si>
  <si>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</si>
  <si>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</si>
  <si>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</si>
  <si>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</si>
  <si>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</si>
  <si>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</si>
  <si>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</si>
  <si>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</si>
  <si>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</si>
  <si>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</si>
  <si>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</si>
  <si>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</si>
  <si>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</si>
  <si>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</si>
  <si>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</si>
  <si>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</si>
  <si>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</si>
  <si>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</si>
  <si>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</si>
  <si>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</si>
  <si>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</si>
  <si>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</si>
  <si>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</si>
  <si>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</si>
  <si>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</si>
  <si>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</si>
  <si>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</si>
  <si>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</si>
  <si>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</si>
  <si>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</si>
  <si>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</si>
  <si>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</si>
  <si>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</si>
  <si>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</si>
  <si>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</si>
  <si>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</si>
  <si>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</si>
  <si>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</si>
  <si>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</si>
  <si>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</si>
  <si>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</si>
  <si>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</si>
  <si>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</si>
  <si>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</si>
  <si>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</si>
  <si>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</si>
  <si>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</si>
  <si>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</si>
  <si>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</si>
  <si>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</si>
  <si>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</si>
  <si>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</si>
  <si>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</si>
  <si>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</si>
  <si>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</si>
  <si>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</si>
  <si>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</si>
  <si>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</si>
  <si>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</si>
  <si>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</si>
  <si>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</si>
  <si>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</si>
  <si>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</si>
  <si>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</si>
  <si>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</si>
  <si>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</si>
  <si>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</si>
  <si>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</si>
  <si>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</si>
  <si>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</si>
  <si>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</si>
  <si>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</si>
  <si>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</si>
  <si>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</si>
  <si>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</si>
  <si>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</si>
  <si>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</si>
  <si>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</si>
  <si>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</si>
  <si>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</si>
  <si>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</si>
  <si>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</si>
  <si>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</si>
  <si>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</si>
  <si>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</si>
  <si>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</si>
  <si>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</si>
  <si>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</si>
  <si>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</si>
  <si>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</si>
  <si>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</si>
  <si>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</si>
  <si>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</si>
  <si>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</si>
  <si>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</si>
  <si>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</si>
  <si>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</si>
  <si>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</si>
  <si>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</si>
  <si>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</si>
  <si>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</si>
  <si>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</si>
  <si>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</si>
  <si>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</si>
  <si>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</si>
  <si>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</si>
  <si>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</si>
  <si>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</si>
  <si>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</si>
  <si>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</si>
  <si>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</si>
  <si>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</si>
  <si>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</si>
  <si>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</si>
  <si>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</si>
  <si>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</si>
  <si>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</si>
  <si>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</si>
  <si>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</si>
  <si>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</si>
  <si>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</si>
  <si>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</si>
  <si>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</si>
  <si>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</si>
  <si>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</si>
  <si>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</si>
  <si>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</si>
  <si>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</si>
  <si>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</si>
  <si>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</si>
  <si>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</si>
  <si>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</si>
  <si>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</si>
  <si>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</si>
  <si>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</si>
  <si>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</si>
  <si>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</si>
  <si>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</si>
  <si>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</si>
  <si>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</si>
  <si>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</si>
  <si>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</si>
  <si>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</si>
  <si>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</si>
  <si>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</si>
  <si>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</si>
  <si>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</si>
  <si>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</si>
  <si>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</si>
  <si>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</si>
  <si>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</si>
  <si>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</si>
  <si>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</si>
  <si>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</si>
  <si>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</si>
  <si>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</si>
  <si>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</si>
  <si>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</si>
  <si>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</si>
  <si>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</si>
  <si>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</si>
  <si>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</si>
  <si>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</si>
  <si>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</si>
  <si>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</si>
  <si>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</si>
  <si>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</si>
  <si>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</si>
  <si>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</si>
  <si>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</si>
  <si>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</si>
  <si>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</si>
  <si>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</si>
  <si>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</si>
  <si>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</si>
  <si>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</si>
  <si>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</si>
  <si>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</si>
  <si>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</si>
  <si>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</si>
  <si>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</si>
  <si>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</si>
  <si>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</si>
  <si>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</si>
  <si>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</si>
  <si>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</si>
  <si>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</si>
  <si>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</si>
  <si>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</si>
  <si>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</si>
  <si>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</si>
  <si>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</si>
  <si>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</si>
  <si>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</si>
  <si>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</si>
  <si>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</si>
  <si>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</si>
  <si>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</si>
  <si>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</si>
  <si>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</si>
  <si>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</si>
  <si>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</si>
  <si>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</si>
  <si>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</si>
  <si>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</si>
  <si>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</si>
  <si>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</si>
  <si>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</si>
  <si>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</si>
  <si>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</si>
  <si>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</si>
  <si>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</si>
  <si>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</si>
  <si>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</si>
  <si>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</si>
  <si>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</si>
  <si>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</si>
  <si>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</si>
  <si>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</si>
  <si>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</si>
  <si>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</si>
  <si>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</si>
  <si>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</si>
  <si>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</si>
  <si>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</si>
  <si>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</si>
  <si>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</si>
  <si>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</si>
  <si>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</si>
  <si>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</si>
  <si>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</si>
  <si>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</si>
  <si>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</si>
  <si>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</si>
  <si>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</si>
  <si>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</si>
  <si>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</si>
  <si>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</si>
  <si>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</si>
  <si>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</si>
  <si>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</si>
  <si>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</si>
  <si>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</si>
  <si>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</si>
  <si>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</si>
  <si>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</si>
  <si>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</si>
  <si>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</si>
  <si>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</si>
  <si>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</si>
  <si>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</si>
  <si>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</si>
  <si>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</si>
  <si>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</si>
  <si>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</si>
  <si>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</si>
  <si>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</si>
  <si>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</si>
  <si>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</si>
  <si>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</si>
  <si>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</si>
  <si>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</si>
  <si>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</si>
  <si>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</si>
  <si>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</si>
  <si>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</si>
  <si>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</si>
  <si>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</si>
  <si>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</si>
  <si>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</si>
  <si>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</si>
  <si>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</si>
  <si>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</si>
  <si>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</si>
  <si>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</si>
  <si>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</si>
  <si>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</si>
  <si>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</si>
  <si>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</si>
  <si>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</si>
  <si>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</si>
  <si>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</si>
  <si>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</si>
  <si>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</si>
  <si>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</si>
  <si>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</si>
  <si>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</si>
  <si>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</si>
  <si>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</si>
  <si>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</si>
  <si>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</si>
  <si>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</si>
  <si>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</si>
  <si>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</si>
  <si>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</si>
  <si>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</si>
  <si>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</si>
  <si>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</si>
  <si>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</si>
  <si>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</si>
  <si>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</si>
  <si>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</si>
  <si>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</si>
  <si>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</si>
  <si>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</si>
  <si>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</si>
  <si>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</si>
  <si>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</si>
  <si>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</si>
  <si>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</si>
  <si>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</si>
  <si>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</si>
  <si>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</si>
  <si>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</si>
  <si>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</si>
  <si>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</si>
  <si>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</si>
  <si>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</si>
  <si>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</si>
  <si>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</si>
  <si>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</si>
  <si>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</si>
  <si>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</si>
  <si>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</si>
  <si>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</si>
  <si>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</si>
  <si>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</si>
  <si>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</si>
  <si>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</si>
  <si>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</si>
  <si>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</si>
  <si>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</si>
  <si>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</si>
  <si>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</si>
  <si>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</si>
  <si>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</si>
  <si>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</si>
  <si>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</si>
  <si>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</si>
  <si>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</si>
  <si>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</si>
  <si>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</si>
  <si>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</si>
  <si>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</si>
  <si>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</si>
  <si>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</si>
  <si>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</si>
  <si>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</si>
  <si>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</si>
  <si>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</si>
  <si>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</si>
  <si>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</si>
  <si>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</si>
  <si>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</si>
  <si>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</si>
  <si>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</si>
  <si>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</si>
  <si>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</si>
  <si>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</si>
  <si>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</si>
  <si>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</si>
  <si>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</si>
  <si>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</si>
  <si>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</si>
  <si>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</si>
  <si>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</si>
  <si>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</si>
  <si>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</si>
  <si>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</si>
  <si>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</si>
  <si>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</si>
  <si>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</si>
  <si>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</si>
  <si>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</si>
  <si>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</si>
  <si>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</si>
  <si>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</si>
  <si>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</si>
  <si>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</si>
  <si>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</si>
  <si>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</si>
  <si>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</si>
  <si>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</si>
  <si>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</si>
  <si>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</si>
  <si>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</si>
  <si>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</si>
  <si>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</si>
  <si>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</si>
  <si>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</si>
  <si>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</si>
  <si>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</si>
  <si>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</si>
  <si>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</si>
  <si>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</si>
  <si>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</si>
  <si>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</si>
  <si>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</si>
  <si>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</si>
  <si>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</si>
  <si>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</si>
  <si>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</si>
  <si>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</si>
  <si>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</si>
  <si>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</si>
  <si>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</si>
  <si>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</si>
  <si>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</si>
  <si>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</si>
  <si>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</si>
  <si>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</si>
  <si>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</si>
  <si>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</si>
  <si>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</si>
  <si>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</si>
  <si>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</si>
  <si>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</si>
  <si>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</si>
  <si>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</si>
  <si>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</si>
  <si>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</si>
  <si>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</si>
  <si>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</si>
  <si>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</si>
  <si>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</si>
  <si>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</si>
  <si>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</si>
  <si>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</si>
  <si>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</si>
  <si>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</si>
  <si>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</si>
  <si>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</si>
  <si>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</si>
  <si>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</si>
  <si>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</si>
  <si>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</si>
  <si>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</si>
  <si>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</si>
  <si>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</si>
  <si>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</si>
  <si>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</si>
  <si>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</si>
  <si>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</si>
  <si>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</si>
  <si>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</si>
  <si>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</si>
  <si>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</si>
  <si>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</si>
  <si>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</si>
  <si>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</si>
  <si>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</si>
  <si>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</si>
  <si>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</si>
  <si>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</si>
  <si>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</si>
  <si>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</si>
  <si>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</si>
  <si>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</si>
  <si>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</si>
  <si>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</si>
  <si>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</si>
  <si>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</si>
  <si>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</si>
  <si>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</si>
  <si>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</si>
  <si>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</si>
  <si>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</si>
  <si>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</si>
  <si>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</si>
  <si>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</si>
  <si>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</si>
  <si>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</si>
  <si>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</si>
  <si>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</si>
  <si>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</si>
  <si>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</si>
  <si>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</si>
  <si>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</si>
  <si>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</si>
  <si>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</si>
  <si>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</si>
  <si>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</si>
  <si>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</si>
  <si>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</si>
  <si>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</si>
  <si>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</si>
  <si>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</si>
  <si>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</si>
  <si>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</si>
  <si>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</si>
  <si>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</si>
  <si>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</si>
  <si>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</si>
  <si>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</si>
  <si>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</si>
  <si>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</si>
  <si>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</si>
  <si>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</si>
  <si>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</si>
  <si>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</si>
  <si>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</si>
  <si>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</si>
  <si>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</si>
  <si>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</si>
  <si>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</si>
  <si>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</si>
  <si>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</si>
  <si>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</si>
  <si>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</si>
  <si>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</si>
  <si>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</si>
  <si>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</si>
  <si>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</si>
  <si>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</si>
  <si>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</si>
  <si>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</si>
  <si>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</si>
  <si>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</si>
  <si>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</si>
  <si>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</si>
  <si>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</si>
  <si>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</si>
  <si>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</si>
  <si>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</si>
  <si>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</si>
  <si>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</si>
  <si>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</si>
  <si>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</si>
  <si>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</si>
  <si>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</si>
  <si>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</si>
  <si>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</si>
  <si>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</si>
  <si>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</si>
  <si>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</si>
  <si>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</si>
  <si>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</si>
  <si>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</si>
  <si>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</si>
  <si>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</si>
  <si>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</si>
  <si>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</si>
  <si>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</si>
  <si>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</si>
  <si>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</si>
  <si>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</si>
  <si>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</si>
  <si>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</si>
  <si>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</si>
  <si>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</si>
  <si>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</si>
  <si>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</si>
  <si>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</si>
  <si>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</si>
  <si>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</si>
  <si>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</si>
  <si>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</si>
  <si>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</si>
  <si>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</si>
  <si>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</si>
  <si>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</si>
  <si>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</si>
  <si>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</si>
  <si>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</si>
  <si>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</si>
  <si>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</si>
  <si>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</si>
  <si>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</si>
  <si>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</si>
  <si>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</si>
  <si>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</si>
  <si>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</si>
  <si>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</si>
  <si>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</si>
  <si>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</si>
  <si>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</si>
  <si>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</si>
  <si>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</si>
  <si>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</si>
  <si>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</si>
  <si>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</si>
  <si>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</si>
  <si>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</si>
  <si>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</si>
  <si>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</si>
  <si>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</si>
  <si>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</si>
  <si>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</si>
  <si>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</si>
  <si>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</si>
  <si>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</si>
  <si>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</si>
  <si>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</si>
  <si>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</si>
  <si>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</si>
  <si>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</si>
  <si>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</si>
  <si>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</si>
  <si>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</si>
  <si>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</si>
  <si>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</si>
  <si>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</si>
  <si>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</si>
  <si>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</si>
  <si>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</si>
  <si>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</si>
  <si>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</si>
  <si>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</si>
  <si>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</si>
  <si>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</si>
  <si>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</si>
  <si>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</si>
  <si>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</si>
  <si>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</si>
  <si>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</si>
  <si>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</si>
  <si>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</si>
  <si>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</si>
  <si>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</si>
  <si>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</si>
  <si>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</si>
  <si>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</si>
  <si>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</si>
  <si>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</si>
  <si>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</si>
  <si>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</si>
  <si>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</si>
  <si>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</si>
  <si>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</si>
  <si>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</si>
  <si>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</si>
  <si>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</si>
  <si>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</si>
  <si>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</si>
  <si>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</si>
  <si>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</si>
  <si>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</si>
  <si>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</si>
  <si>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</si>
  <si>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</si>
  <si>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</si>
  <si>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</si>
  <si>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</si>
  <si>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</si>
  <si>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</si>
  <si>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</si>
  <si>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</si>
  <si>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</si>
  <si>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</si>
  <si>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</si>
  <si>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</si>
  <si>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</si>
  <si>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</si>
  <si>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</si>
  <si>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</si>
  <si>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</si>
  <si>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</si>
  <si>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</si>
  <si>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</si>
  <si>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</si>
  <si>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</si>
  <si>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</si>
  <si>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</si>
  <si>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</si>
  <si>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</si>
  <si>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</si>
  <si>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</si>
  <si>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</si>
  <si>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</si>
  <si>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</si>
  <si>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</si>
  <si>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</si>
  <si>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</si>
  <si>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</si>
  <si>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</si>
  <si>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</si>
  <si>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</si>
  <si>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</si>
  <si>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</si>
  <si>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</si>
  <si>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</si>
  <si>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</si>
  <si>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</si>
  <si>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</si>
  <si>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</si>
  <si>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</si>
  <si>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</si>
  <si>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</si>
  <si>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</si>
  <si>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</si>
  <si>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</si>
  <si>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</si>
  <si>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</si>
  <si>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</si>
  <si>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</si>
  <si>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</si>
  <si>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</si>
  <si>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</si>
  <si>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</si>
  <si>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</si>
  <si>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</si>
  <si>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</si>
  <si>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</si>
  <si>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</si>
  <si>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</si>
  <si>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</si>
  <si>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</si>
  <si>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</si>
  <si>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</si>
  <si>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</si>
  <si>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</si>
  <si>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</si>
  <si>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</si>
  <si>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</si>
  <si>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</si>
  <si>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</si>
  <si>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</si>
  <si>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</si>
  <si>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</si>
  <si>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</si>
  <si>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</si>
  <si>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</si>
  <si>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</si>
  <si>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</si>
  <si>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</si>
  <si>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</si>
  <si>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</si>
  <si>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</si>
  <si>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</si>
  <si>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</si>
  <si>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</si>
  <si>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</si>
  <si>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</si>
  <si>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</si>
  <si>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</si>
  <si>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</si>
  <si>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</si>
  <si>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</si>
  <si>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</si>
  <si>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</si>
  <si>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</si>
  <si>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</si>
  <si>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</si>
  <si>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</si>
  <si>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</si>
  <si>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</si>
  <si>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</si>
  <si>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</si>
  <si>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</si>
  <si>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</si>
  <si>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</si>
  <si>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</si>
  <si>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</si>
  <si>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</si>
  <si>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</si>
  <si>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</si>
  <si>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</si>
  <si>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</si>
  <si>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</si>
  <si>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</si>
  <si>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</si>
  <si>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</si>
  <si>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</si>
  <si>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</si>
  <si>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</si>
  <si>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</si>
  <si>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</si>
  <si>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</si>
  <si>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</si>
  <si>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</si>
  <si>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</si>
  <si>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</si>
  <si>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</si>
  <si>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</si>
  <si>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</si>
  <si>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</si>
  <si>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</si>
  <si>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</si>
  <si>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</si>
  <si>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</si>
  <si>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</si>
  <si>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</si>
  <si>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</si>
  <si>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</si>
  <si>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</si>
  <si>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</si>
  <si>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</si>
  <si>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</si>
  <si>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</si>
  <si>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</si>
  <si>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</si>
  <si>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</si>
  <si>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</si>
  <si>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</si>
  <si>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</si>
  <si>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</si>
  <si>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</si>
  <si>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</si>
  <si>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</si>
  <si>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</si>
  <si>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</si>
  <si>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</si>
  <si>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</si>
  <si>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</si>
  <si>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</si>
  <si>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</si>
  <si>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</si>
  <si>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</si>
  <si>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</si>
  <si>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</si>
  <si>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</si>
  <si>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</si>
  <si>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</si>
  <si>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</si>
  <si>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</si>
  <si>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</si>
  <si>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</si>
  <si>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</si>
  <si>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</si>
  <si>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</si>
  <si>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</si>
  <si>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</si>
  <si>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</si>
  <si>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</si>
  <si>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</si>
  <si>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</si>
  <si>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</si>
  <si>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</si>
  <si>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</si>
  <si>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</si>
  <si>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</si>
  <si>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</si>
  <si>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</si>
  <si>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</si>
  <si>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</si>
  <si>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</si>
  <si>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</si>
  <si>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</si>
  <si>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</si>
  <si>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</si>
  <si>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</si>
  <si>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</si>
  <si>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</si>
  <si>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</si>
  <si>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</si>
  <si>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</si>
  <si>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</si>
  <si>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</si>
  <si>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</si>
  <si>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</si>
  <si>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</si>
  <si>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</si>
  <si>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</si>
  <si>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</si>
  <si>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</si>
  <si>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</si>
  <si>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</si>
  <si>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</si>
  <si>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</si>
  <si>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</si>
  <si>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</si>
  <si>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</si>
  <si>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</si>
  <si>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</si>
  <si>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</si>
  <si>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</si>
  <si>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</si>
  <si>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</si>
  <si>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</si>
  <si>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</si>
  <si>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</si>
  <si>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</si>
  <si>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</si>
  <si>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</si>
  <si>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</si>
  <si>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</si>
  <si>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</si>
  <si>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</si>
  <si>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</si>
  <si>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</si>
  <si>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</si>
  <si>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</si>
  <si>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</si>
  <si>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</si>
  <si>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</si>
  <si>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</si>
  <si>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</si>
  <si>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</si>
  <si>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</si>
  <si>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</si>
  <si>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</si>
  <si>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</si>
  <si>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</si>
  <si>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</si>
  <si>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</si>
  <si>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</si>
  <si>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</si>
  <si>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</si>
  <si>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</si>
  <si>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</si>
  <si>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</si>
  <si>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</si>
  <si>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</si>
  <si>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</si>
  <si>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</si>
  <si>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</si>
  <si>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</si>
  <si>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</si>
  <si>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</si>
  <si>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</si>
  <si>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</si>
  <si>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</si>
  <si>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</si>
  <si>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</si>
  <si>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</si>
  <si>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</si>
  <si>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</si>
  <si>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</si>
  <si>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</si>
  <si>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</si>
  <si>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</si>
  <si>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</si>
  <si>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</si>
  <si>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</si>
  <si>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</si>
  <si>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</si>
  <si>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</si>
  <si>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</si>
  <si>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</si>
  <si>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</si>
  <si>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</si>
  <si>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</si>
  <si>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</si>
  <si>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</si>
  <si>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</si>
  <si>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</si>
  <si>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</si>
  <si>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</si>
  <si>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</si>
  <si>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</si>
  <si>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</si>
  <si>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</si>
  <si>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</si>
  <si>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</si>
  <si>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</si>
  <si>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</si>
  <si>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</si>
  <si>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</si>
  <si>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</si>
  <si>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</si>
  <si>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</si>
  <si>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</si>
  <si>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</si>
  <si>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</si>
  <si>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</si>
  <si>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</si>
  <si>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</si>
  <si>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</si>
  <si>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</si>
  <si>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</si>
  <si>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</si>
  <si>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</si>
  <si>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</si>
  <si>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</si>
  <si>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</si>
  <si>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</si>
  <si>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</si>
  <si>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</si>
  <si>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</si>
  <si>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</si>
  <si>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</si>
  <si>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</si>
  <si>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</si>
  <si>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</si>
  <si>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</si>
  <si>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</si>
  <si>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</si>
  <si>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</si>
  <si>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</si>
  <si>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</si>
  <si>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</si>
  <si>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</si>
  <si>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</si>
  <si>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</si>
  <si>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</si>
  <si>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</si>
  <si>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</si>
  <si>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</si>
  <si>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</si>
  <si>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</si>
  <si>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</si>
  <si>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</si>
  <si>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</si>
  <si>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</si>
  <si>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</si>
  <si>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</si>
  <si>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</si>
  <si>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</si>
  <si>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</si>
  <si>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</si>
  <si>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</si>
  <si>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</si>
  <si>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</si>
  <si>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</si>
  <si>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</si>
  <si>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</si>
  <si>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</si>
  <si>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</si>
  <si>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</si>
  <si>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</si>
  <si>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</si>
  <si>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</si>
  <si>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</si>
  <si>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</si>
  <si>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</si>
  <si>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</si>
  <si>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</si>
  <si>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</si>
  <si>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</si>
  <si>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</si>
  <si>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</si>
  <si>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</si>
  <si>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</si>
  <si>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</si>
  <si>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</si>
  <si>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</si>
  <si>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</si>
  <si>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</si>
  <si>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</si>
  <si>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</si>
  <si>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</si>
  <si>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</si>
  <si>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</si>
  <si>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</si>
  <si>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</si>
  <si>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</si>
  <si>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</si>
  <si>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</si>
  <si>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</si>
  <si>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</si>
  <si>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</si>
  <si>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</si>
  <si>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</si>
  <si>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</si>
  <si>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</si>
  <si>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</si>
  <si>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</si>
  <si>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</si>
  <si>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</si>
  <si>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</si>
  <si>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</si>
  <si>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</si>
  <si>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</si>
  <si>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</si>
  <si>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</si>
  <si>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</si>
  <si>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</si>
  <si>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</si>
  <si>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</si>
  <si>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</si>
  <si>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</si>
  <si>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</si>
  <si>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</si>
  <si>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</si>
  <si>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</si>
  <si>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</si>
  <si>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</si>
  <si>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</si>
  <si>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</si>
  <si>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</si>
  <si>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</si>
  <si>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</si>
  <si>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</si>
  <si>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</si>
  <si>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</si>
  <si>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</si>
  <si>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</si>
  <si>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</si>
  <si>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</si>
  <si>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</si>
  <si>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</si>
  <si>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</si>
  <si>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</si>
  <si>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</si>
  <si>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</si>
  <si>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</si>
  <si>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</si>
  <si>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</si>
  <si>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</si>
  <si>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</si>
  <si>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</si>
  <si>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</si>
  <si>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</si>
  <si>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</si>
  <si>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</si>
  <si>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</si>
  <si>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</si>
  <si>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</si>
  <si>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</si>
  <si>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</si>
  <si>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</si>
  <si>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</si>
  <si>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</si>
  <si>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</si>
  <si>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</si>
  <si>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</si>
  <si>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</si>
  <si>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</si>
  <si>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</si>
  <si>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</si>
  <si>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</si>
  <si>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</si>
  <si>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</si>
  <si>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</si>
  <si>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</si>
  <si>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</si>
  <si>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</si>
  <si>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</si>
  <si>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</si>
  <si>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</si>
  <si>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</si>
  <si>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</si>
  <si>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</si>
  <si>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</si>
  <si>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</si>
  <si>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</si>
  <si>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</si>
  <si>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</si>
  <si>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</si>
  <si>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</si>
  <si>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</si>
  <si>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</si>
  <si>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</si>
  <si>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</si>
  <si>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</si>
  <si>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</si>
  <si>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</si>
  <si>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</si>
  <si>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</si>
  <si>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</si>
  <si>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</si>
  <si>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</si>
  <si>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</si>
  <si>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</si>
  <si>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</si>
  <si>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</si>
  <si>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</si>
  <si>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</si>
  <si>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</si>
  <si>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</si>
  <si>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</si>
  <si>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</si>
  <si>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</si>
  <si>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</si>
  <si>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</si>
  <si>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</si>
  <si>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</si>
  <si>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</si>
  <si>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</si>
  <si>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</si>
  <si>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</si>
  <si>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</si>
  <si>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</si>
  <si>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</si>
  <si>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</si>
  <si>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</si>
  <si>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</si>
  <si>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</si>
  <si>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</si>
  <si>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</si>
  <si>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</si>
  <si>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</si>
  <si>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</si>
  <si>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</si>
  <si>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</si>
  <si>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</si>
  <si>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</si>
  <si>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</si>
  <si>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</si>
  <si>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</si>
  <si>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</si>
  <si>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</si>
  <si>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</si>
  <si>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</si>
  <si>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</si>
  <si>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</si>
  <si>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</si>
  <si>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</si>
  <si>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</si>
  <si>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</si>
  <si>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</si>
  <si>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</si>
  <si>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</si>
  <si>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</si>
  <si>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</si>
  <si>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</si>
  <si>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</si>
  <si>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</si>
  <si>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</si>
  <si>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</si>
  <si>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</si>
  <si>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</si>
  <si>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</si>
  <si>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</si>
  <si>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</si>
  <si>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</si>
  <si>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</si>
  <si>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</si>
  <si>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</si>
  <si>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</si>
  <si>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</si>
  <si>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</si>
  <si>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</si>
  <si>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</si>
  <si>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</si>
  <si>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</si>
  <si>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</si>
  <si>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</si>
  <si>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</si>
  <si>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</si>
  <si>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</si>
  <si>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</si>
  <si>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</si>
  <si>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</si>
  <si>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</si>
  <si>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</si>
  <si>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</si>
  <si>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</si>
  <si>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</si>
  <si>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</si>
  <si>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</si>
  <si>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</si>
  <si>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</si>
  <si>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</si>
  <si>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</si>
  <si>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</si>
  <si>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</si>
  <si>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</si>
  <si>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</si>
  <si>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</si>
  <si>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</si>
  <si>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</si>
  <si>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</si>
  <si>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</si>
  <si>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</si>
  <si>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</si>
  <si>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</si>
  <si>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</si>
  <si>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</si>
  <si>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</si>
  <si>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</si>
  <si>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</si>
  <si>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</si>
  <si>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</si>
  <si>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</si>
  <si>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</si>
  <si>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</si>
  <si>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</si>
  <si>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</si>
  <si>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</si>
  <si>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</si>
  <si>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</si>
  <si>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</si>
  <si>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</si>
  <si>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</si>
  <si>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</si>
  <si>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</si>
  <si>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</si>
  <si>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</si>
  <si>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</si>
  <si>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</si>
  <si>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</si>
  <si>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</si>
  <si>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</si>
  <si>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</si>
  <si>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</si>
  <si>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</si>
  <si>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</si>
  <si>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</si>
  <si>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</si>
  <si>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</si>
  <si>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</si>
  <si>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</si>
  <si>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</si>
  <si>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</si>
  <si>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</si>
  <si>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</si>
  <si>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</si>
  <si>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</si>
  <si>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</si>
  <si>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</si>
  <si>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</si>
  <si>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</si>
  <si>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</si>
  <si>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</si>
  <si>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</si>
  <si>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</si>
  <si>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</si>
  <si>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</si>
  <si>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</si>
  <si>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</si>
  <si>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</si>
  <si>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</si>
  <si>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</si>
  <si>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</si>
  <si>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</si>
  <si>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</si>
  <si>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</si>
  <si>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</si>
  <si>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</si>
  <si>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</si>
  <si>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</si>
  <si>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</si>
  <si>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</si>
  <si>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</si>
  <si>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</si>
  <si>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</si>
  <si>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</si>
  <si>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</si>
  <si>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</si>
  <si>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</si>
  <si>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</si>
  <si>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</si>
  <si>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</si>
  <si>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</si>
  <si>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</si>
  <si>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</si>
  <si>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</si>
  <si>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</si>
  <si>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</si>
  <si>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</si>
  <si>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</si>
  <si>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</si>
  <si>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</si>
  <si>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</si>
  <si>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</si>
  <si>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</si>
  <si>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</si>
  <si>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</si>
  <si>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</si>
  <si>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</si>
  <si>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</si>
  <si>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</si>
  <si>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</si>
  <si>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</si>
  <si>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</si>
  <si>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</si>
  <si>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</si>
  <si>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</si>
  <si>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</si>
  <si>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</si>
  <si>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</si>
  <si>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</si>
  <si>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</si>
  <si>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</si>
  <si>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</si>
  <si>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</si>
  <si>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</si>
  <si>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</si>
  <si>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</si>
  <si>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</si>
  <si>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</si>
  <si>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</si>
  <si>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</si>
  <si>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</si>
  <si>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</si>
  <si>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</si>
  <si>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</si>
  <si>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</si>
  <si>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</si>
  <si>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</si>
  <si>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</si>
  <si>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</si>
  <si>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</si>
  <si>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</si>
  <si>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</si>
  <si>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</si>
  <si>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</si>
  <si>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</si>
  <si>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</si>
  <si>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</si>
  <si>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</si>
  <si>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</si>
  <si>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</si>
  <si>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</si>
  <si>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</si>
  <si>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</si>
  <si>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</si>
  <si>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</si>
  <si>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</si>
  <si>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</si>
  <si>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</si>
  <si>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</si>
  <si>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</si>
  <si>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</si>
  <si>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</si>
  <si>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</si>
  <si>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</si>
  <si>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</si>
  <si>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</si>
  <si>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</si>
  <si>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</si>
  <si>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</si>
  <si>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</si>
  <si>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</si>
  <si>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</si>
  <si>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</si>
  <si>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</si>
  <si>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</si>
  <si>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</si>
  <si>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</si>
  <si>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</si>
  <si>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</si>
  <si>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</si>
  <si>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</si>
  <si>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</si>
  <si>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</si>
  <si>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</si>
  <si>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</si>
  <si>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</si>
  <si>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</si>
  <si>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</si>
  <si>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</si>
  <si>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</si>
  <si>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</si>
  <si>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</si>
  <si>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</si>
  <si>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</si>
  <si>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</si>
  <si>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</si>
  <si>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</si>
  <si>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</si>
  <si>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</si>
  <si>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</si>
  <si>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</si>
  <si>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</si>
  <si>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</si>
  <si>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</si>
  <si>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</si>
  <si>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</si>
  <si>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</si>
  <si>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</si>
  <si>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</si>
  <si>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</si>
  <si>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</si>
  <si>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</si>
  <si>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</si>
  <si>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</si>
  <si>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</si>
  <si>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</si>
  <si>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</si>
  <si>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</si>
  <si>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</si>
  <si>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</si>
  <si>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</si>
  <si>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</si>
  <si>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</si>
  <si>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</si>
  <si>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</si>
  <si>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</si>
  <si>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</si>
  <si>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</si>
  <si>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</si>
  <si>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</si>
  <si>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</si>
  <si>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</si>
  <si>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</si>
  <si>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</si>
  <si>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</si>
  <si>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</si>
  <si>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</si>
  <si>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</si>
  <si>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</si>
  <si>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</si>
  <si>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</si>
  <si>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</si>
  <si>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</si>
  <si>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</si>
  <si>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</si>
  <si>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</si>
  <si>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</si>
  <si>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</si>
  <si>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</si>
  <si>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</si>
  <si>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</si>
  <si>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</si>
  <si>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</si>
  <si>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</si>
  <si>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</si>
  <si>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</si>
  <si>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</si>
  <si>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</si>
  <si>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</si>
  <si>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</si>
  <si>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</si>
  <si>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</si>
  <si>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</si>
  <si>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</si>
  <si>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</si>
  <si>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</si>
  <si>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</si>
  <si>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</si>
  <si>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</si>
  <si>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</si>
  <si>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</si>
  <si>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</si>
  <si>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</si>
  <si>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</si>
  <si>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</si>
  <si>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</si>
  <si>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</si>
  <si>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</si>
  <si>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</si>
  <si>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</si>
  <si>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</si>
  <si>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</si>
  <si>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</si>
  <si>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</si>
  <si>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</si>
  <si>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</si>
  <si>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</si>
  <si>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</si>
  <si>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</si>
  <si>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</si>
  <si>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</si>
  <si>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</si>
  <si>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</si>
  <si>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</si>
  <si>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</si>
  <si>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</si>
  <si>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</si>
  <si>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</si>
  <si>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</si>
  <si>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</si>
  <si>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</si>
  <si>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</si>
  <si>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</si>
  <si>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</si>
  <si>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</si>
  <si>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</si>
  <si>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</si>
  <si>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</si>
  <si>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</si>
  <si>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</si>
  <si>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</si>
  <si>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</si>
  <si>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</si>
  <si>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</si>
  <si>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</si>
  <si>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</si>
  <si>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</si>
  <si>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</si>
  <si>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</si>
  <si>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</si>
  <si>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</si>
  <si>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</si>
  <si>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</si>
  <si>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</si>
  <si>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</si>
  <si>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</si>
  <si>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</si>
  <si>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</si>
  <si>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</si>
  <si>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</si>
  <si>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</si>
  <si>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</si>
  <si>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</si>
  <si>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</si>
  <si>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</si>
  <si>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</si>
  <si>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</si>
  <si>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</si>
  <si>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</si>
  <si>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</si>
  <si>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</si>
  <si>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</si>
  <si>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</si>
  <si>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</si>
  <si>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</si>
  <si>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</si>
  <si>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</si>
  <si>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</si>
  <si>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</si>
  <si>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</si>
  <si>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</si>
  <si>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</si>
  <si>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</si>
  <si>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</si>
  <si>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</si>
  <si>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</si>
  <si>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</si>
  <si>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</si>
  <si>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</si>
  <si>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</si>
  <si>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</si>
  <si>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</si>
  <si>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</si>
  <si>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</si>
  <si>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</si>
  <si>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</si>
  <si>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</si>
  <si>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</si>
  <si>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</si>
  <si>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</si>
  <si>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</si>
  <si>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</si>
  <si>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</si>
  <si>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</si>
  <si>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</si>
  <si>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</si>
  <si>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</si>
  <si>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</si>
  <si>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</si>
  <si>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</si>
  <si>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</si>
  <si>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</si>
  <si>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</si>
  <si>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</si>
  <si>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</si>
  <si>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</si>
  <si>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</si>
  <si>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</si>
  <si>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</si>
  <si>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</si>
  <si>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</si>
  <si>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</si>
  <si>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</si>
  <si>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</si>
  <si>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</si>
  <si>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</si>
  <si>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</si>
  <si>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</si>
  <si>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</si>
  <si>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</si>
  <si>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</si>
  <si>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</si>
  <si>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</si>
  <si>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</si>
  <si>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</si>
  <si>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</si>
  <si>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</si>
  <si>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</si>
  <si>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</si>
  <si>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</si>
  <si>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</si>
  <si>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</si>
  <si>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</si>
  <si>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</si>
  <si>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</si>
  <si>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</si>
  <si>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</si>
  <si>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</si>
  <si>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</si>
  <si>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</si>
  <si>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</si>
  <si>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</si>
  <si>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</si>
  <si>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</si>
  <si>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</si>
  <si>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</si>
  <si>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</si>
  <si>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</si>
  <si>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</si>
  <si>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</si>
  <si>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</si>
  <si>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</si>
  <si>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</si>
  <si>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</si>
  <si>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</si>
  <si>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</si>
  <si>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</si>
  <si>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</si>
  <si>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</si>
  <si>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</si>
  <si>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</si>
  <si>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</si>
  <si>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</si>
  <si>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</si>
  <si>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</si>
  <si>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</si>
  <si>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</si>
  <si>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</si>
  <si>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</si>
  <si>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</si>
  <si>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</si>
  <si>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</si>
  <si>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</si>
  <si>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</si>
  <si>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</si>
  <si>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</si>
  <si>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</si>
  <si>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</si>
  <si>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</si>
  <si>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</si>
  <si>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</si>
  <si>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</si>
  <si>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</si>
  <si>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</si>
  <si>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</si>
  <si>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</si>
  <si>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</si>
  <si>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</si>
  <si>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</si>
  <si>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</si>
  <si>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</si>
  <si>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</si>
  <si>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</si>
  <si>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</si>
  <si>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</si>
  <si>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</si>
  <si>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</si>
  <si>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</si>
  <si>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</si>
  <si>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</si>
  <si>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</si>
  <si>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</si>
  <si>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</si>
  <si>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</si>
  <si>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</si>
  <si>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</si>
  <si>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</si>
  <si>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</si>
  <si>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</si>
  <si>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</si>
  <si>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</si>
  <si>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</si>
  <si>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</si>
  <si>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</si>
  <si>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</si>
  <si>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</si>
  <si>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</si>
  <si>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</si>
  <si>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</si>
  <si>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</si>
  <si>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</si>
  <si>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</si>
  <si>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</si>
  <si>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</si>
  <si>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</si>
  <si>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</si>
  <si>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</si>
  <si>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</si>
  <si>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</si>
  <si>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</si>
  <si>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</si>
  <si>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</si>
  <si>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</si>
  <si>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</si>
  <si>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</si>
  <si>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</si>
  <si>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</si>
  <si>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</si>
  <si>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</si>
  <si>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</si>
  <si>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</si>
  <si>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</si>
  <si>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</si>
  <si>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</si>
  <si>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</si>
  <si>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</si>
  <si>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</si>
  <si>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</si>
  <si>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</si>
  <si>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</si>
  <si>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</si>
  <si>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</si>
  <si>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</si>
  <si>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</si>
  <si>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</si>
  <si>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</si>
  <si>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</si>
  <si>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</si>
  <si>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</si>
  <si>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</si>
  <si>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</si>
  <si>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</si>
  <si>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</si>
  <si>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</si>
  <si>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</si>
  <si>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</si>
  <si>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</si>
  <si>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</si>
  <si>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</si>
  <si>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</si>
  <si>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</si>
  <si>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</si>
  <si>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</si>
  <si>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</si>
  <si>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</si>
  <si>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</si>
  <si>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</si>
  <si>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</si>
  <si>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</si>
  <si>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</si>
  <si>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</si>
  <si>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</si>
  <si>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</si>
  <si>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</si>
  <si>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</si>
  <si>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</si>
  <si>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</si>
  <si>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</si>
  <si>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</si>
  <si>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</si>
  <si>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</si>
  <si>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</si>
  <si>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</si>
  <si>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</si>
  <si>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</si>
  <si>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</si>
  <si>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</si>
  <si>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</si>
  <si>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</si>
  <si>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</si>
  <si>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</si>
  <si>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</si>
  <si>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</si>
  <si>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</si>
  <si>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</si>
  <si>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</si>
  <si>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</si>
  <si>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</si>
  <si>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</si>
  <si>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</si>
  <si>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</si>
  <si>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</si>
  <si>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</si>
  <si>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</si>
  <si>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</si>
  <si>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</si>
  <si>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</si>
  <si>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</si>
  <si>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</si>
  <si>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</si>
  <si>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</si>
  <si>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</si>
  <si>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</si>
  <si>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</si>
  <si>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</si>
  <si>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</si>
  <si>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</si>
  <si>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</si>
  <si>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</si>
  <si>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</si>
  <si>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</si>
  <si>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</si>
  <si>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</si>
  <si>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</si>
  <si>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</si>
  <si>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</si>
  <si>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</si>
  <si>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</si>
  <si>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</si>
  <si>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</si>
  <si>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</si>
  <si>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</si>
  <si>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</si>
  <si>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</si>
  <si>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</si>
  <si>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</si>
  <si>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</si>
  <si>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</si>
  <si>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</si>
  <si>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</si>
  <si>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</si>
  <si>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</si>
  <si>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</si>
  <si>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</si>
  <si>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</si>
  <si>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</si>
  <si>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</si>
  <si>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</si>
  <si>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</si>
  <si>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</si>
  <si>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</si>
  <si>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</si>
  <si>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</si>
  <si>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</si>
  <si>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</si>
  <si>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</si>
  <si>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</si>
  <si>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</si>
  <si>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</si>
  <si>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</si>
  <si>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</si>
  <si>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</si>
  <si>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</si>
  <si>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</si>
  <si>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</si>
  <si>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</si>
  <si>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</si>
  <si>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</si>
  <si>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</si>
  <si>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</si>
  <si>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</si>
  <si>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</si>
  <si>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</si>
  <si>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</si>
  <si>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</si>
  <si>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</si>
  <si>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</si>
  <si>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</si>
  <si>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</si>
  <si>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</si>
  <si>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</si>
  <si>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</si>
  <si>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</si>
  <si>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</si>
  <si>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</si>
  <si>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</si>
  <si>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</si>
  <si>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</si>
  <si>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</si>
  <si>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</si>
  <si>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</si>
  <si>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</si>
  <si>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</si>
  <si>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</si>
  <si>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</si>
  <si>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</si>
  <si>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</si>
  <si>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</si>
  <si>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</si>
  <si>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</si>
  <si>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</si>
  <si>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</si>
  <si>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</si>
  <si>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</si>
  <si>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</si>
  <si>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</si>
  <si>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</si>
  <si>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</si>
  <si>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</si>
  <si>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</si>
  <si>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</si>
  <si>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</si>
  <si>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</si>
  <si>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</si>
  <si>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</si>
  <si>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</si>
  <si>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</si>
  <si>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</si>
  <si>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</si>
  <si>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</si>
  <si>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</si>
  <si>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</si>
  <si>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</si>
  <si>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</si>
  <si>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</si>
  <si>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</si>
  <si>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</si>
  <si>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</si>
  <si>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</si>
  <si>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</si>
  <si>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</si>
  <si>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</si>
  <si>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</si>
  <si>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</si>
  <si>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</si>
  <si>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</si>
  <si>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</si>
  <si>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</si>
  <si>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</si>
  <si>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</si>
  <si>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</si>
  <si>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</si>
  <si>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</si>
  <si>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</si>
  <si>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</si>
  <si>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</si>
  <si>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</si>
  <si>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</si>
  <si>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</si>
  <si>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</si>
  <si>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</si>
  <si>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</si>
  <si>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</si>
  <si>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</si>
  <si>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</si>
  <si>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</si>
  <si>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</si>
  <si>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</si>
  <si>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</si>
  <si>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</si>
  <si>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</si>
  <si>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</si>
  <si>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</si>
  <si>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</si>
  <si>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</si>
  <si>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</si>
  <si>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</si>
  <si>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</si>
  <si>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</si>
  <si>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</si>
  <si>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</si>
  <si>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</si>
  <si>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</si>
  <si>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</si>
  <si>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</si>
  <si>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</si>
  <si>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</si>
  <si>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</si>
  <si>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</si>
  <si>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</si>
  <si>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</si>
  <si>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</si>
  <si>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</si>
  <si>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</si>
  <si>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</si>
  <si>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</si>
  <si>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</si>
  <si>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</si>
  <si>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</si>
  <si>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</si>
  <si>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</si>
  <si>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</si>
  <si>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</si>
  <si>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</si>
  <si>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</si>
  <si>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</si>
  <si>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</si>
  <si>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</si>
  <si>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</si>
  <si>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</si>
  <si>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</si>
  <si>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</si>
  <si>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</si>
  <si>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</si>
  <si>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</si>
  <si>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</si>
  <si>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</si>
  <si>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</si>
  <si>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</si>
  <si>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</si>
  <si>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</si>
  <si>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</si>
  <si>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</si>
  <si>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</si>
  <si>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</si>
  <si>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</si>
  <si>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</si>
  <si>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</si>
  <si>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</si>
  <si>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</si>
  <si>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</si>
  <si>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</si>
  <si>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</si>
  <si>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</si>
  <si>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</si>
  <si>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</si>
  <si>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</si>
  <si>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</si>
  <si>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</si>
  <si>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</si>
  <si>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</si>
  <si>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</si>
  <si>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</si>
  <si>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</si>
  <si>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</si>
  <si>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</si>
  <si>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</si>
  <si>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</si>
  <si>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</si>
  <si>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</si>
  <si>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</si>
  <si>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</si>
  <si>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</si>
  <si>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</si>
  <si>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</si>
  <si>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</si>
  <si>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</si>
  <si>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</si>
  <si>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</si>
  <si>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</si>
  <si>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</si>
  <si>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</si>
  <si>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</si>
  <si>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</si>
  <si>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</si>
  <si>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</si>
  <si>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</si>
  <si>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</si>
  <si>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</si>
  <si>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</si>
  <si>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</si>
  <si>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</si>
  <si>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</si>
  <si>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</si>
  <si>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</si>
  <si>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</si>
  <si>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</si>
  <si>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</si>
  <si>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</si>
  <si>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</si>
  <si>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</si>
  <si>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</si>
  <si>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</si>
  <si>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</si>
  <si>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</si>
  <si>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</si>
  <si>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</si>
  <si>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</si>
  <si>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</si>
  <si>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</si>
  <si>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</si>
  <si>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</si>
  <si>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</si>
  <si>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</si>
  <si>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</si>
  <si>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</si>
  <si>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</si>
  <si>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</si>
  <si>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</si>
  <si>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</si>
  <si>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</si>
  <si>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</si>
  <si>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</si>
  <si>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</si>
  <si>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</si>
  <si>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</si>
  <si>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</si>
  <si>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</si>
  <si>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</si>
  <si>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</si>
  <si>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</si>
  <si>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</si>
  <si>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</si>
  <si>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</si>
  <si>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</si>
  <si>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</si>
  <si>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</si>
  <si>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</si>
  <si>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</si>
  <si>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</si>
  <si>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</si>
  <si>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</si>
  <si>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</si>
  <si>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</si>
  <si>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</si>
  <si>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</si>
  <si>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</si>
  <si>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</si>
  <si>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</si>
  <si>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</si>
  <si>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</si>
  <si>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</si>
  <si>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</si>
  <si>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</si>
  <si>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</si>
  <si>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</si>
  <si>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</si>
  <si>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</si>
  <si>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</si>
  <si>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</si>
  <si>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</si>
  <si>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</si>
  <si>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</si>
  <si>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</si>
  <si>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</si>
  <si>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</si>
  <si>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</si>
  <si>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</si>
  <si>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</si>
  <si>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</si>
  <si>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</si>
  <si>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</si>
  <si>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</si>
  <si>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</si>
  <si>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</si>
  <si>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</si>
  <si>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</si>
  <si>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</si>
  <si>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</si>
  <si>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</si>
  <si>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</si>
  <si>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</si>
  <si>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</si>
  <si>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</si>
  <si>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</si>
  <si>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</si>
  <si>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</si>
  <si>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</si>
  <si>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</si>
  <si>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</si>
  <si>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</si>
  <si>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</si>
  <si>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</si>
  <si>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</si>
  <si>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</si>
  <si>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</si>
  <si>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</si>
  <si>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</si>
  <si>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</si>
  <si>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</si>
  <si>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</si>
  <si>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</si>
  <si>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</si>
  <si>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</si>
  <si>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</si>
  <si>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</si>
  <si>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</si>
  <si>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</si>
  <si>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</si>
  <si>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</si>
  <si>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</si>
  <si>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</si>
  <si>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</si>
  <si>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</si>
  <si>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</si>
  <si>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</si>
  <si>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</si>
  <si>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</si>
  <si>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</si>
  <si>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</si>
  <si>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</si>
  <si>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</si>
  <si>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</si>
  <si>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</si>
  <si>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</si>
  <si>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</si>
  <si>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</si>
  <si>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</si>
  <si>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</si>
  <si>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</si>
  <si>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</si>
  <si>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</si>
  <si>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</si>
  <si>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</si>
  <si>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</si>
  <si>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</si>
  <si>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</si>
  <si>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</si>
  <si>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</si>
  <si>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</si>
  <si>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</si>
  <si>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</si>
  <si>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</si>
  <si>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</si>
  <si>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</si>
  <si>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</si>
  <si>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</si>
  <si>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</si>
  <si>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</si>
  <si>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</si>
  <si>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</si>
  <si>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</si>
  <si>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</si>
  <si>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</si>
  <si>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</si>
  <si>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</si>
  <si>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</si>
  <si>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</si>
  <si>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</si>
  <si>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</si>
  <si>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</si>
  <si>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</si>
  <si>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</si>
  <si>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</si>
  <si>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</si>
  <si>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</si>
  <si>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</si>
  <si>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</si>
  <si>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</si>
  <si>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</si>
  <si>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</si>
  <si>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</si>
  <si>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</si>
  <si>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</si>
  <si>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</si>
  <si>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</si>
  <si>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</si>
  <si>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</si>
  <si>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</si>
  <si>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</si>
  <si>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</si>
  <si>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</si>
  <si>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</si>
  <si>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</si>
  <si>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</si>
  <si>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</si>
  <si>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</si>
  <si>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</si>
  <si>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</si>
  <si>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</si>
  <si>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</si>
  <si>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</si>
  <si>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</si>
  <si>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</si>
  <si>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</si>
  <si>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</si>
  <si>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</si>
  <si>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</si>
  <si>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</si>
  <si>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</si>
  <si>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</si>
  <si>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</si>
  <si>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</si>
  <si>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</si>
  <si>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</si>
  <si>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</si>
  <si>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</si>
  <si>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</si>
  <si>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</si>
  <si>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</si>
  <si>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</si>
  <si>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</si>
  <si>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</si>
  <si>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</si>
  <si>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</si>
  <si>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</si>
  <si>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</si>
  <si>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</si>
  <si>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</si>
  <si>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</si>
  <si>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</si>
  <si>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</si>
  <si>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</si>
  <si>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</si>
  <si>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</si>
  <si>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</si>
  <si>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</si>
  <si>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</si>
  <si>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</si>
  <si>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</si>
  <si>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</si>
  <si>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</si>
  <si>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</si>
  <si>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</si>
  <si>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</si>
  <si>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</si>
  <si>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</si>
  <si>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</si>
  <si>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</si>
  <si>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</si>
  <si>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</si>
  <si>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</si>
  <si>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</si>
  <si>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</si>
  <si>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</si>
  <si>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</si>
  <si>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</si>
  <si>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</si>
  <si>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</si>
  <si>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</si>
  <si>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</si>
  <si>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</si>
  <si>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</si>
  <si>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</si>
  <si>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</si>
  <si>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</si>
  <si>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</si>
  <si>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</si>
  <si>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</si>
  <si>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</si>
  <si>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</si>
  <si>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</si>
  <si>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</si>
  <si>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</si>
  <si>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</si>
  <si>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</si>
  <si>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</si>
  <si>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</si>
  <si>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</si>
  <si>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</si>
  <si>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</si>
  <si>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</si>
  <si>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</si>
  <si>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</si>
  <si>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</si>
  <si>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</si>
  <si>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</si>
  <si>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</si>
  <si>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</si>
  <si>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</si>
  <si>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</si>
  <si>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</si>
  <si>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</si>
  <si>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</si>
  <si>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</si>
  <si>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</si>
  <si>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</si>
  <si>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</si>
  <si>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</si>
  <si>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</si>
  <si>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</si>
  <si>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</si>
  <si>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</si>
  <si>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</si>
  <si>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</si>
  <si>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</si>
  <si>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</si>
  <si>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</si>
  <si>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</si>
  <si>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</si>
  <si>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</si>
  <si>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</si>
  <si>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</si>
  <si>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</si>
  <si>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</si>
  <si>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</si>
  <si>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</si>
  <si>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</si>
  <si>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</si>
  <si>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</si>
  <si>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</si>
  <si>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</si>
  <si>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</si>
  <si>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</si>
  <si>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</si>
  <si>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</si>
  <si>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</si>
  <si>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</si>
  <si>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</si>
  <si>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</si>
  <si>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</si>
  <si>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</si>
  <si>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</si>
  <si>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</si>
  <si>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</si>
  <si>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</si>
  <si>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</si>
  <si>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</si>
  <si>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</si>
  <si>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</si>
  <si>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</si>
  <si>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</si>
  <si>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</si>
  <si>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</si>
  <si>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</si>
  <si>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</si>
  <si>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</si>
  <si>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</si>
  <si>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</si>
  <si>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</si>
  <si>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</si>
  <si>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</si>
  <si>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</si>
  <si>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</si>
  <si>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</si>
  <si>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</si>
  <si>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</si>
  <si>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</si>
  <si>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</si>
  <si>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</si>
  <si>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</si>
  <si>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</si>
  <si>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</si>
  <si>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</si>
  <si>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</si>
  <si>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</si>
  <si>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</si>
  <si>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</si>
  <si>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</si>
  <si>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</si>
  <si>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</si>
  <si>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</si>
  <si>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</si>
  <si>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</si>
  <si>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</si>
  <si>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</si>
  <si>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</si>
  <si>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</si>
  <si>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</si>
  <si>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</si>
  <si>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</si>
  <si>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</si>
  <si>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</si>
  <si>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</si>
  <si>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</si>
  <si>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</si>
  <si>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</si>
  <si>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</si>
  <si>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</si>
  <si>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</si>
  <si>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</si>
  <si>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</si>
  <si>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</si>
  <si>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</si>
  <si>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</si>
  <si>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</si>
  <si>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</si>
  <si>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</si>
  <si>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</si>
  <si>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</si>
  <si>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</si>
  <si>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</si>
  <si>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</si>
  <si>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</si>
  <si>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</si>
  <si>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</si>
  <si>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</si>
  <si>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</si>
  <si>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</si>
  <si>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</si>
  <si>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</si>
  <si>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</si>
  <si>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</si>
  <si>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</si>
  <si>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</si>
  <si>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</si>
  <si>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</si>
  <si>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</si>
  <si>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</si>
  <si>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</si>
  <si>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</si>
  <si>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</si>
  <si>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</si>
  <si>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</si>
  <si>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</si>
  <si>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</si>
  <si>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</si>
  <si>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</si>
  <si>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</si>
  <si>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</si>
  <si>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</si>
  <si>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</si>
  <si>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</si>
  <si>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</si>
  <si>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</si>
  <si>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</si>
  <si>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</si>
  <si>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</si>
  <si>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</si>
  <si>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</si>
  <si>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</si>
  <si>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</si>
  <si>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</si>
  <si>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</si>
  <si>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</si>
  <si>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</si>
  <si>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</si>
  <si>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</si>
  <si>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</si>
  <si>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</si>
  <si>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</si>
  <si>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</si>
  <si>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</si>
  <si>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</si>
  <si>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</si>
  <si>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</si>
  <si>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</si>
  <si>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</si>
  <si>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</si>
  <si>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</si>
  <si>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</si>
  <si>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</si>
  <si>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</si>
  <si>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</si>
  <si>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</si>
  <si>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</si>
  <si>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</si>
  <si>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</si>
  <si>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</si>
  <si>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</si>
  <si>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</si>
  <si>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</si>
  <si>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</si>
  <si>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</si>
  <si>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</si>
  <si>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</si>
  <si>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</si>
  <si>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</si>
  <si>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</si>
  <si>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</si>
  <si>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</si>
  <si>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</si>
  <si>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</si>
  <si>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</si>
  <si>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</si>
  <si>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</si>
  <si>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</si>
  <si>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</si>
  <si>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</si>
  <si>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</si>
  <si>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</si>
  <si>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</si>
  <si>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</si>
  <si>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</si>
  <si>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</si>
  <si>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</si>
  <si>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</si>
  <si>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</si>
  <si>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</si>
  <si>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</si>
  <si>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</si>
  <si>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</si>
  <si>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</si>
  <si>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</si>
  <si>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</si>
  <si>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</si>
  <si>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</si>
  <si>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</si>
  <si>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</si>
  <si>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</si>
  <si>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</si>
  <si>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</si>
  <si>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</si>
  <si>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</si>
  <si>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</si>
  <si>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</si>
  <si>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</si>
  <si>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</si>
  <si>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</si>
  <si>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</si>
  <si>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</si>
  <si>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</si>
  <si>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</si>
  <si>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</si>
  <si>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</si>
  <si>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</si>
  <si>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</si>
  <si>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</si>
  <si>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</si>
  <si>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</si>
  <si>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</si>
  <si>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</si>
  <si>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</si>
  <si>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</si>
  <si>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</si>
  <si>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</si>
  <si>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</si>
  <si>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</si>
  <si>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</si>
  <si>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</si>
  <si>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</si>
  <si>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</si>
  <si>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</si>
  <si>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</si>
  <si>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</si>
  <si>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</si>
  <si>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</si>
  <si>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</si>
  <si>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</si>
  <si>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</si>
  <si>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</si>
  <si>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</si>
  <si>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</si>
  <si>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</si>
  <si>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</si>
  <si>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</si>
  <si>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</si>
  <si>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</si>
  <si>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</si>
  <si>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</si>
  <si>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</si>
  <si>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</si>
  <si>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</si>
  <si>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</si>
  <si>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</si>
  <si>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</si>
  <si>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</si>
  <si>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</si>
  <si>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</si>
  <si>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</si>
  <si>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</si>
  <si>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</si>
  <si>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</si>
  <si>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</si>
  <si>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</si>
  <si>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</si>
  <si>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</si>
  <si>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</si>
  <si>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</si>
  <si>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</si>
  <si>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</si>
  <si>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</si>
  <si>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</si>
  <si>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</si>
  <si>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</si>
  <si>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</si>
  <si>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</si>
  <si>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</si>
  <si>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</si>
  <si>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</si>
  <si>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</si>
  <si>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</si>
  <si>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</si>
  <si>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</si>
  <si>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</si>
  <si>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</si>
  <si>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</si>
  <si>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</si>
  <si>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</si>
  <si>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</si>
  <si>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</si>
  <si>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</si>
  <si>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</si>
  <si>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</si>
  <si>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</si>
  <si>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</si>
  <si>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</si>
  <si>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</si>
  <si>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</si>
  <si>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</si>
  <si>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</si>
  <si>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</si>
  <si>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</si>
  <si>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</si>
  <si>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</si>
  <si>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</si>
  <si>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</si>
  <si>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</si>
  <si>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</si>
  <si>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</si>
  <si>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</si>
  <si>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</si>
  <si>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</si>
  <si>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</si>
  <si>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</si>
  <si>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</si>
  <si>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</si>
  <si>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</si>
  <si>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</si>
  <si>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</si>
  <si>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</si>
  <si>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</si>
  <si>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</si>
  <si>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</si>
  <si>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</si>
  <si>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</si>
  <si>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</si>
  <si>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</si>
  <si>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</si>
  <si>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</si>
  <si>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</si>
  <si>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</si>
  <si>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</si>
  <si>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</si>
  <si>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</si>
  <si>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</si>
  <si>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</si>
  <si>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</si>
  <si>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</si>
  <si>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</si>
  <si>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</si>
  <si>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</si>
  <si>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</si>
  <si>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</si>
  <si>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</si>
  <si>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</si>
  <si>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</si>
  <si>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</si>
  <si>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</si>
  <si>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</si>
  <si>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</si>
  <si>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</si>
  <si>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</si>
  <si>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</si>
  <si>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</si>
  <si>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</si>
  <si>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</si>
  <si>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</si>
  <si>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</si>
  <si>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</si>
  <si>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</si>
  <si>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</si>
  <si>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</si>
  <si>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</si>
  <si>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</si>
  <si>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</si>
  <si>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</si>
  <si>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</si>
  <si>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</si>
  <si>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</si>
  <si>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</si>
  <si>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</si>
  <si>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</si>
  <si>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</si>
  <si>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</si>
  <si>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</si>
  <si>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</si>
  <si>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</si>
  <si>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</si>
  <si>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</si>
  <si>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</si>
  <si>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</si>
  <si>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</si>
  <si>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</si>
  <si>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</si>
  <si>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</si>
  <si>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</si>
  <si>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</si>
  <si>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</si>
  <si>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</si>
  <si>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</si>
  <si>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</si>
  <si>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</si>
  <si>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</si>
  <si>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</si>
  <si>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</si>
  <si>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</si>
  <si>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</si>
  <si>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</si>
  <si>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</si>
  <si>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</si>
  <si>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</si>
  <si>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</si>
  <si>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</si>
  <si>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</si>
  <si>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</si>
  <si>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</si>
  <si>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</si>
  <si>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</si>
  <si>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</si>
  <si>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</si>
  <si>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</si>
  <si>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</si>
  <si>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</si>
  <si>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</si>
  <si>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</si>
  <si>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</si>
  <si>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</si>
  <si>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</si>
  <si>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</si>
  <si>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</si>
  <si>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</si>
  <si>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</si>
  <si>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</si>
  <si>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</si>
  <si>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</si>
  <si>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</si>
  <si>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</si>
  <si>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</si>
  <si>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</si>
  <si>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</si>
  <si>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</si>
  <si>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</si>
  <si>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</si>
  <si>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</si>
  <si>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</si>
  <si>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</si>
  <si>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</si>
  <si>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</si>
  <si>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</si>
  <si>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</si>
  <si>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</si>
  <si>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</si>
  <si>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</si>
  <si>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</si>
  <si>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</si>
  <si>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</si>
  <si>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</si>
  <si>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</si>
  <si>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</si>
  <si>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</si>
  <si>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</si>
  <si>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</si>
  <si>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</si>
  <si>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</si>
  <si>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</si>
  <si>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</si>
  <si>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</si>
  <si>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</si>
  <si>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</si>
  <si>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</si>
  <si>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</si>
  <si>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</si>
  <si>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</si>
  <si>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</si>
  <si>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</si>
  <si>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</si>
  <si>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</si>
  <si>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</si>
  <si>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</si>
  <si>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</si>
  <si>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</si>
  <si>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</si>
  <si>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</si>
  <si>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</si>
  <si>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</si>
  <si>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</si>
  <si>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</si>
  <si>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</si>
  <si>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</si>
  <si>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</si>
  <si>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</si>
  <si>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</si>
  <si>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</si>
  <si>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</si>
  <si>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</si>
  <si>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</si>
  <si>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</si>
  <si>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</si>
  <si>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</si>
  <si>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</si>
  <si>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</si>
  <si>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</si>
  <si>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</si>
  <si>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</si>
  <si>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</si>
  <si>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</si>
  <si>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</si>
  <si>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</si>
  <si>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</si>
  <si>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</si>
  <si>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</si>
  <si>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</si>
  <si>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</si>
  <si>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</si>
  <si>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</si>
  <si>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</si>
  <si>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</si>
  <si>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</si>
  <si>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</si>
  <si>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</si>
  <si>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</si>
  <si>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</si>
  <si>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</si>
  <si>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</si>
  <si>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</si>
  <si>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</si>
  <si>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</si>
  <si>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</si>
  <si>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</si>
  <si>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</si>
  <si>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</si>
  <si>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</si>
  <si>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</si>
  <si>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</si>
  <si>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</si>
  <si>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</si>
  <si>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</si>
  <si>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</si>
  <si>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</si>
  <si>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</si>
  <si>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</si>
  <si>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</si>
  <si>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</si>
  <si>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</si>
  <si>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</si>
  <si>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</si>
  <si>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</si>
  <si>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</si>
  <si>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</si>
  <si>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</si>
  <si>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</si>
  <si>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</si>
  <si>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</si>
  <si>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</si>
  <si>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</si>
  <si>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</si>
  <si>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</si>
  <si>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</si>
  <si>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</si>
  <si>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</si>
  <si>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</si>
  <si>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</si>
  <si>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</si>
  <si>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</si>
  <si>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</si>
  <si>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</si>
  <si>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</si>
  <si>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</si>
  <si>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</si>
  <si>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</si>
  <si>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</si>
  <si>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</si>
  <si>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</si>
  <si>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</si>
  <si>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</si>
  <si>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</si>
  <si>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</si>
  <si>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</si>
  <si>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</si>
  <si>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</si>
  <si>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</si>
  <si>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</si>
  <si>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</si>
  <si>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</si>
  <si>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</si>
  <si>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</si>
  <si>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</si>
  <si>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</si>
  <si>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</si>
  <si>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</si>
  <si>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</si>
  <si>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</si>
  <si>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</si>
  <si>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</si>
  <si>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</si>
  <si>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</si>
  <si>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</si>
  <si>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</si>
  <si>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</si>
  <si>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</si>
  <si>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</si>
  <si>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</si>
  <si>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</si>
  <si>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</si>
  <si>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</si>
  <si>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</si>
  <si>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</si>
  <si>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</si>
  <si>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</si>
  <si>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</si>
  <si>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</si>
  <si>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</si>
  <si>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</si>
  <si>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</si>
  <si>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</si>
  <si>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</si>
  <si>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</si>
  <si>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</si>
  <si>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</si>
  <si>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</si>
  <si>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</si>
  <si>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</si>
  <si>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</si>
  <si>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</si>
  <si>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</si>
  <si>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</si>
  <si>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</si>
  <si>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</si>
  <si>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</si>
  <si>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</si>
  <si>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</si>
  <si>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</si>
  <si>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</si>
  <si>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</si>
  <si>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</si>
  <si>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</si>
  <si>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</si>
  <si>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</si>
  <si>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</si>
  <si>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</si>
  <si>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</si>
  <si>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</si>
  <si>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</si>
  <si>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</si>
  <si>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</si>
  <si>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</si>
  <si>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</si>
  <si>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</si>
  <si>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</si>
  <si>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</si>
  <si>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</si>
  <si>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</si>
  <si>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</si>
  <si>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</si>
  <si>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</si>
  <si>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</si>
  <si>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</si>
  <si>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</si>
  <si>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</si>
  <si>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</si>
  <si>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</si>
  <si>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</si>
  <si>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</si>
  <si>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</si>
  <si>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</si>
  <si>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</si>
  <si>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</si>
  <si>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</si>
  <si>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</si>
  <si>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</si>
  <si>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</si>
  <si>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</si>
  <si>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</si>
  <si>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</si>
  <si>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</si>
  <si>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</si>
  <si>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</si>
  <si>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</si>
  <si>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</si>
  <si>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</si>
  <si>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</si>
  <si>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</si>
  <si>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</si>
  <si>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</si>
  <si>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</si>
  <si>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</si>
  <si>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</si>
  <si>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</si>
  <si>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</si>
  <si>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</si>
  <si>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</si>
  <si>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</si>
  <si>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</si>
  <si>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</si>
  <si>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</si>
  <si>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</si>
  <si>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</si>
  <si>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</si>
  <si>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</si>
  <si>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</si>
  <si>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</si>
  <si>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</si>
  <si>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</si>
  <si>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</si>
  <si>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</si>
  <si>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</si>
  <si>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</si>
  <si>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</si>
  <si>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</si>
  <si>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</si>
  <si>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</si>
  <si>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</si>
  <si>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</si>
  <si>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</si>
  <si>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</si>
  <si>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</si>
  <si>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</si>
  <si>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</si>
  <si>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</si>
  <si>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</si>
  <si>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</si>
  <si>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</si>
  <si>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</si>
  <si>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</si>
  <si>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</si>
  <si>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</si>
  <si>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</si>
  <si>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</si>
  <si>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</si>
  <si>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</si>
  <si>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</si>
  <si>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</si>
  <si>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</si>
  <si>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</si>
  <si>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</si>
  <si>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</si>
  <si>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</si>
  <si>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</si>
  <si>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</si>
  <si>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</si>
  <si>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</si>
  <si>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</si>
  <si>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</si>
  <si>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</si>
  <si>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</si>
  <si>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</si>
  <si>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</si>
  <si>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</si>
  <si>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</si>
  <si>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</si>
  <si>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</si>
  <si>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</si>
  <si>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</si>
  <si>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</si>
  <si>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</si>
  <si>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</si>
  <si>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</si>
  <si>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</si>
  <si>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</si>
  <si>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</si>
  <si>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</si>
  <si>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</si>
  <si>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</si>
  <si>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</si>
  <si>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</si>
  <si>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</si>
  <si>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</si>
  <si>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</si>
  <si>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</si>
  <si>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</si>
  <si>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</si>
  <si>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</si>
  <si>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</si>
  <si>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</si>
  <si>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</si>
  <si>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</si>
  <si>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</si>
  <si>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</si>
  <si>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</si>
  <si>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</si>
  <si>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</si>
  <si>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</si>
  <si>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</si>
  <si>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</si>
  <si>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</si>
  <si>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</si>
  <si>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</si>
  <si>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</si>
  <si>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</si>
  <si>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</si>
  <si>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</si>
  <si>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</si>
  <si>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</si>
  <si>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</si>
  <si>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</si>
  <si>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</si>
  <si>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</si>
  <si>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</si>
  <si>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</si>
  <si>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</si>
  <si>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</si>
  <si>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</si>
  <si>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</si>
  <si>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</si>
  <si>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</si>
  <si>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</si>
  <si>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</si>
  <si>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</si>
  <si>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</si>
  <si>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</si>
  <si>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</si>
  <si>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</si>
  <si>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</si>
  <si>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</si>
  <si>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</si>
  <si>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</si>
  <si>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</si>
  <si>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</si>
  <si>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</si>
  <si>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</si>
  <si>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</si>
  <si>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</si>
  <si>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</si>
  <si>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</si>
  <si>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</si>
  <si>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</si>
  <si>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</si>
  <si>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</si>
  <si>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</si>
  <si>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</si>
  <si>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</si>
  <si>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</si>
  <si>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</si>
  <si>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</si>
  <si>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</si>
  <si>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</si>
  <si>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</si>
  <si>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</si>
  <si>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</si>
  <si>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</si>
  <si>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</si>
  <si>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</si>
  <si>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</si>
  <si>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</si>
  <si>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</si>
  <si>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</si>
  <si>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</si>
  <si>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</si>
  <si>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</si>
  <si>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</si>
  <si>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</si>
  <si>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</si>
  <si>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</si>
  <si>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</si>
  <si>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</si>
  <si>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</si>
  <si>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</si>
  <si>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</si>
  <si>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</si>
  <si>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</si>
  <si>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</si>
  <si>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</si>
  <si>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</si>
  <si>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</si>
  <si>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</si>
  <si>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</si>
  <si>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</si>
  <si>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</si>
  <si>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</si>
  <si>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</si>
  <si>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</si>
  <si>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</si>
  <si>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</si>
  <si>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</si>
  <si>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</si>
  <si>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</si>
  <si>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</si>
  <si>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</si>
  <si>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</si>
  <si>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</si>
  <si>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</si>
  <si>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</si>
  <si>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</si>
  <si>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</si>
  <si>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</si>
  <si>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</si>
  <si>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</si>
  <si>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</si>
  <si>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</si>
  <si>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</si>
  <si>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</si>
  <si>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</si>
  <si>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</si>
  <si>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</si>
  <si>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</si>
  <si>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</si>
  <si>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</si>
  <si>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</si>
  <si>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</si>
  <si>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</si>
  <si>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</si>
  <si>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</si>
  <si>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</si>
  <si>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</si>
  <si>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</si>
  <si>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</si>
  <si>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</si>
  <si>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</si>
  <si>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</si>
  <si>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</si>
  <si>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</si>
  <si>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</si>
  <si>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</si>
  <si>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</si>
  <si>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</si>
  <si>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</si>
  <si>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</si>
  <si>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</si>
  <si>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</si>
  <si>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</si>
  <si>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</si>
  <si>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</si>
  <si>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</si>
  <si>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</si>
  <si>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</si>
  <si>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</si>
  <si>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</si>
  <si>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</si>
  <si>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</si>
  <si>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</si>
  <si>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</si>
  <si>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</si>
  <si>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</si>
  <si>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</si>
  <si>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</si>
  <si>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</si>
  <si>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</si>
  <si>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</si>
  <si>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</si>
  <si>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</si>
  <si>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</si>
  <si>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</si>
  <si>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</si>
  <si>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</si>
  <si>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</si>
  <si>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</si>
  <si>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</si>
  <si>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</si>
  <si>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</si>
  <si>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</si>
  <si>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</si>
  <si>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</si>
  <si>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</si>
  <si>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</si>
  <si>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</si>
  <si>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</si>
  <si>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</si>
  <si>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</si>
  <si>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</si>
  <si>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</si>
  <si>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</si>
  <si>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</si>
  <si>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</si>
  <si>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</si>
  <si>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</si>
  <si>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</si>
  <si>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</si>
  <si>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</si>
  <si>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</si>
  <si>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</si>
  <si>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</si>
  <si>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</si>
  <si>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</si>
  <si>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</si>
  <si>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</si>
  <si>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</si>
  <si>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</si>
  <si>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</si>
  <si>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</si>
  <si>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</si>
  <si>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</si>
  <si>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</si>
  <si>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</si>
  <si>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</si>
  <si>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</si>
  <si>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</si>
  <si>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</si>
  <si>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</si>
  <si>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</si>
  <si>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</si>
  <si>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</si>
  <si>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</si>
  <si>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</si>
  <si>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</si>
  <si>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</si>
  <si>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</si>
  <si>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</si>
  <si>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</si>
  <si>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</si>
  <si>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</si>
  <si>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</si>
  <si>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</si>
  <si>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</si>
  <si>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</si>
  <si>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</si>
  <si>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</si>
  <si>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</si>
  <si>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</si>
  <si>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</si>
  <si>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</si>
  <si>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</si>
  <si>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</si>
  <si>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</si>
  <si>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</si>
  <si>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</si>
  <si>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</si>
  <si>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</si>
  <si>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</si>
  <si>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</si>
  <si>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</si>
  <si>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</si>
  <si>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</si>
  <si>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</si>
  <si>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</si>
  <si>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</si>
  <si>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</si>
  <si>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</si>
  <si>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</si>
  <si>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</si>
  <si>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</si>
  <si>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</si>
  <si>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</si>
  <si>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</si>
  <si>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</si>
  <si>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</si>
  <si>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</si>
  <si>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</si>
  <si>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</si>
  <si>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</si>
  <si>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</si>
  <si>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</si>
  <si>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</si>
  <si>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</si>
  <si>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</si>
  <si>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</si>
  <si>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</si>
  <si>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</si>
  <si>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</si>
  <si>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</si>
  <si>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</si>
  <si>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</si>
  <si>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</si>
  <si>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</si>
  <si>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</si>
  <si>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</si>
  <si>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</si>
  <si>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</si>
  <si>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</si>
  <si>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</si>
  <si>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</si>
  <si>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</si>
  <si>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</si>
  <si>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</si>
  <si>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</si>
  <si>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</si>
  <si>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</si>
  <si>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</si>
  <si>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</si>
  <si>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</si>
  <si>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</si>
  <si>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</si>
  <si>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</si>
  <si>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</si>
  <si>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</si>
  <si>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</si>
  <si>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</si>
  <si>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</si>
  <si>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</si>
  <si>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</si>
  <si>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</si>
  <si>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</si>
  <si>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</si>
  <si>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</si>
  <si>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</si>
  <si>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</si>
  <si>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</si>
  <si>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</si>
  <si>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</si>
  <si>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</si>
  <si>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</si>
  <si>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</si>
  <si>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</si>
  <si>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</si>
  <si>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</si>
  <si>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</si>
  <si>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</si>
  <si>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</si>
  <si>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</si>
  <si>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</si>
  <si>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</si>
  <si>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</si>
  <si>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</si>
  <si>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</si>
  <si>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</si>
  <si>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</si>
  <si>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</si>
  <si>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</si>
  <si>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</si>
  <si>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</si>
  <si>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</si>
  <si>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</si>
  <si>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</si>
  <si>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</si>
  <si>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</si>
  <si>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</si>
  <si>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</si>
  <si>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</si>
  <si>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</si>
  <si>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</si>
  <si>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</si>
  <si>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</si>
  <si>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</si>
  <si>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</si>
  <si>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</si>
  <si>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</si>
  <si>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</si>
  <si>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</si>
  <si>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</si>
  <si>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</si>
  <si>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</si>
  <si>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</si>
  <si>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</si>
  <si>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</si>
  <si>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</si>
  <si>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</si>
  <si>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</si>
  <si>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</si>
  <si>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</si>
  <si>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</si>
  <si>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</si>
  <si>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</si>
  <si>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</si>
  <si>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</si>
  <si>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</si>
  <si>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</si>
  <si>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</si>
  <si>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</si>
  <si>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</si>
  <si>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</si>
  <si>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</si>
  <si>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</si>
  <si>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</si>
  <si>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</si>
  <si>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</si>
  <si>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</si>
  <si>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</si>
  <si>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</si>
  <si>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</si>
  <si>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</si>
  <si>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</si>
  <si>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</si>
  <si>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</si>
  <si>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</si>
  <si>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</si>
  <si>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</si>
  <si>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</si>
  <si>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</si>
  <si>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</si>
  <si>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</si>
  <si>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</si>
  <si>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</si>
  <si>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</si>
  <si>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</si>
  <si>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</si>
  <si>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</si>
  <si>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</si>
  <si>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</si>
  <si>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</si>
  <si>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</si>
  <si>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</si>
  <si>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</si>
  <si>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</si>
  <si>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</si>
  <si>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</si>
  <si>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</si>
  <si>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</si>
  <si>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</si>
  <si>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</si>
  <si>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</si>
  <si>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</si>
  <si>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</si>
  <si>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</si>
  <si>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</si>
  <si>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</si>
  <si>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</si>
  <si>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</si>
  <si>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</si>
  <si>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</si>
  <si>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</si>
  <si>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</si>
  <si>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</si>
  <si>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</si>
  <si>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</si>
  <si>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</si>
  <si>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</si>
  <si>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</si>
  <si>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</si>
  <si>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</si>
  <si>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</si>
  <si>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</si>
  <si>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</si>
  <si>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</si>
  <si>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</si>
  <si>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</si>
  <si>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</si>
  <si>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</si>
  <si>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</si>
  <si>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</si>
  <si>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</si>
  <si>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</si>
  <si>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</si>
  <si>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</si>
  <si>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</si>
  <si>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</si>
  <si>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</si>
  <si>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</si>
  <si>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</si>
  <si>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</si>
  <si>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</si>
  <si>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</si>
  <si>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</si>
  <si>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</si>
  <si>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</si>
  <si>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</si>
  <si>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</si>
  <si>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</si>
  <si>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</si>
  <si>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</si>
  <si>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</si>
  <si>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</si>
  <si>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</si>
  <si>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</si>
  <si>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</si>
  <si>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</si>
  <si>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</si>
  <si>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</si>
  <si>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</si>
  <si>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</si>
  <si>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</si>
  <si>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</si>
  <si>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</si>
  <si>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</si>
  <si>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</si>
  <si>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</si>
  <si>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</si>
  <si>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</si>
  <si>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</si>
  <si>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</si>
  <si>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</si>
  <si>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</si>
  <si>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</si>
  <si>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</si>
  <si>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</si>
  <si>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</si>
  <si>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</si>
  <si>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</si>
  <si>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</si>
  <si>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</si>
  <si>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</si>
  <si>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</si>
  <si>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</si>
  <si>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</si>
  <si>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</si>
  <si>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</si>
  <si>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</si>
  <si>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</si>
  <si>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</si>
  <si>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</si>
  <si>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</si>
  <si>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</si>
  <si>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</si>
  <si>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</si>
  <si>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</si>
  <si>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</si>
  <si>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</si>
  <si>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</si>
  <si>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</si>
  <si>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</si>
  <si>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</si>
  <si>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</si>
  <si>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</si>
  <si>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</si>
  <si>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</si>
  <si>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</si>
  <si>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</si>
  <si>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</si>
  <si>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</si>
  <si>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</si>
  <si>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</si>
  <si>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</si>
  <si>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</si>
  <si>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</si>
  <si>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</si>
  <si>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</si>
  <si>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</si>
  <si>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</si>
  <si>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</si>
  <si>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</si>
  <si>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</si>
  <si>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</si>
  <si>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</si>
  <si>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</si>
  <si>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</si>
  <si>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</si>
  <si>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</si>
  <si>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</si>
  <si>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</si>
  <si>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</si>
  <si>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</si>
  <si>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</si>
  <si>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</si>
  <si>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</si>
  <si>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</si>
  <si>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</si>
  <si>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</si>
  <si>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</si>
  <si>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</si>
  <si>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</si>
  <si>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</si>
  <si>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</si>
  <si>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</si>
  <si>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</si>
  <si>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</si>
  <si>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</si>
  <si>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</si>
  <si>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</si>
  <si>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</si>
  <si>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</si>
  <si>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</si>
  <si>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</si>
  <si>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</si>
  <si>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</si>
  <si>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</si>
  <si>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</si>
  <si>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</si>
  <si>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</si>
  <si>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</si>
  <si>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</si>
  <si>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</si>
  <si>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</si>
  <si>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</si>
  <si>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</si>
  <si>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</si>
  <si>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</si>
  <si>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</si>
  <si>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</si>
  <si>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</si>
  <si>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</si>
  <si>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</si>
  <si>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</si>
  <si>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</si>
  <si>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</si>
  <si>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</si>
  <si>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</si>
  <si>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</si>
  <si>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</si>
  <si>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</si>
  <si>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</si>
  <si>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</si>
  <si>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</si>
  <si>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</si>
  <si>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</si>
  <si>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</si>
  <si>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</si>
  <si>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</si>
  <si>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</si>
  <si>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</si>
  <si>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</si>
  <si>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</si>
  <si>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</si>
  <si>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</si>
  <si>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</si>
  <si>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</si>
  <si>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</si>
  <si>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</si>
  <si>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</si>
  <si>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</si>
  <si>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</si>
  <si>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</si>
  <si>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</si>
  <si>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</si>
  <si>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</si>
  <si>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</si>
  <si>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</si>
  <si>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</si>
  <si>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</si>
  <si>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</si>
  <si>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</si>
  <si>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</si>
  <si>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</si>
  <si>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</si>
  <si>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</si>
  <si>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</si>
  <si>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</si>
  <si>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</si>
  <si>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</si>
  <si>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</si>
  <si>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</si>
  <si>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</si>
  <si>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</si>
  <si>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</si>
  <si>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</si>
  <si>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</si>
  <si>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</si>
  <si>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</si>
  <si>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</si>
  <si>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</si>
  <si>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</si>
  <si>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</si>
  <si>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</si>
  <si>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</si>
  <si>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</si>
  <si>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</si>
  <si>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</si>
  <si>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</si>
  <si>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</si>
  <si>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</si>
  <si>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</si>
  <si>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</si>
  <si>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</si>
  <si>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</si>
  <si>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</si>
  <si>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</si>
  <si>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</si>
  <si>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</si>
  <si>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</si>
  <si>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</si>
  <si>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</si>
  <si>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</si>
  <si>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</si>
  <si>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</si>
  <si>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</si>
  <si>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</si>
  <si>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</si>
  <si>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</si>
  <si>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</si>
  <si>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</si>
  <si>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</si>
  <si>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</si>
  <si>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</si>
  <si>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</si>
  <si>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</si>
  <si>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</si>
  <si>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</si>
  <si>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</si>
  <si>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</si>
  <si>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</si>
  <si>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</si>
  <si>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</si>
  <si>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</si>
  <si>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</si>
  <si>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</si>
  <si>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</si>
  <si>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</si>
  <si>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</si>
  <si>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</si>
  <si>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</si>
  <si>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</si>
  <si>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</si>
  <si>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</si>
  <si>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</si>
  <si>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</si>
  <si>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</si>
  <si>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</si>
  <si>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</si>
  <si>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</si>
  <si>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</si>
  <si>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</si>
  <si>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</si>
  <si>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</si>
  <si>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</si>
  <si>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</si>
  <si>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</si>
  <si>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</si>
  <si>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</si>
  <si>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</si>
  <si>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</si>
  <si>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</si>
  <si>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</si>
  <si>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</si>
  <si>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</si>
  <si>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</si>
  <si>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</si>
  <si>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</si>
  <si>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</si>
  <si>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</si>
  <si>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</si>
  <si>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</si>
  <si>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</si>
  <si>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</si>
  <si>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</si>
  <si>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</si>
  <si>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</si>
  <si>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</si>
  <si>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</si>
  <si>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</si>
  <si>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</si>
  <si>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</si>
  <si>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</si>
  <si>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</si>
  <si>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</si>
  <si>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</si>
  <si>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</si>
  <si>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</si>
  <si>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</si>
  <si>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</si>
  <si>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</si>
  <si>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</si>
  <si>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</si>
  <si>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</si>
  <si>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</si>
  <si>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</si>
  <si>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</si>
  <si>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</si>
  <si>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</si>
  <si>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</si>
  <si>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</si>
  <si>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</si>
  <si>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</si>
  <si>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</si>
  <si>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</si>
  <si>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</si>
  <si>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</si>
  <si>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</si>
  <si>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</si>
  <si>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</si>
  <si>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</si>
  <si>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</si>
  <si>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</si>
  <si>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</si>
  <si>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</si>
  <si>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</si>
  <si>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</si>
  <si>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</si>
  <si>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</si>
  <si>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</si>
  <si>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</si>
  <si>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</si>
  <si>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</si>
  <si>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</si>
  <si>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</si>
  <si>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</si>
  <si>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</si>
  <si>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</si>
  <si>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</si>
  <si>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</si>
  <si>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</si>
  <si>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</si>
  <si>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</si>
  <si>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</si>
  <si>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</si>
  <si>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</si>
  <si>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</si>
  <si>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</si>
  <si>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</si>
  <si>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</si>
  <si>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</si>
  <si>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</si>
  <si>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</si>
  <si>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</si>
  <si>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</si>
  <si>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</si>
  <si>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</si>
  <si>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</si>
  <si>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</si>
  <si>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</si>
  <si>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</si>
  <si>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</si>
  <si>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</si>
  <si>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</si>
  <si>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</si>
  <si>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</si>
  <si>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</si>
  <si>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</si>
  <si>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</si>
  <si>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</si>
  <si>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</si>
  <si>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</si>
  <si>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</si>
  <si>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</si>
  <si>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</si>
  <si>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</si>
  <si>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</si>
  <si>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</si>
  <si>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</si>
  <si>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</si>
  <si>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</si>
  <si>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</si>
  <si>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</si>
  <si>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</si>
  <si>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</si>
  <si>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</si>
  <si>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</si>
  <si>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</si>
  <si>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</si>
  <si>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</si>
  <si>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</si>
  <si>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</si>
  <si>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</si>
  <si>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</si>
  <si>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</si>
  <si>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</si>
  <si>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</si>
  <si>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</si>
  <si>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</si>
  <si>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</si>
  <si>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</si>
  <si>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</si>
  <si>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</si>
  <si>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</si>
  <si>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</si>
  <si>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</si>
  <si>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</si>
  <si>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</si>
  <si>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</si>
  <si>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</si>
  <si>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</si>
  <si>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</si>
  <si>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</si>
  <si>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</si>
  <si>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</si>
  <si>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</si>
  <si>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</si>
  <si>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</si>
  <si>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</si>
  <si>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</si>
  <si>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</si>
  <si>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</si>
  <si>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</si>
  <si>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</si>
  <si>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</si>
  <si>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</si>
  <si>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</si>
  <si>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</si>
  <si>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</si>
  <si>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</si>
  <si>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</si>
  <si>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</si>
  <si>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</si>
  <si>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</si>
  <si>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</si>
  <si>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</si>
  <si>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</si>
  <si>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</si>
  <si>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</si>
  <si>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</si>
  <si>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</si>
  <si>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</si>
  <si>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</si>
  <si>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</si>
  <si>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</si>
  <si>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</si>
  <si>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</si>
  <si>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</si>
  <si>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</si>
  <si>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</si>
  <si>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</si>
  <si>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</si>
  <si>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</si>
  <si>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</si>
  <si>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</si>
  <si>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</si>
  <si>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</si>
  <si>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</si>
  <si>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</si>
  <si>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</si>
  <si>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</si>
  <si>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</si>
  <si>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</si>
  <si>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</si>
  <si>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</si>
  <si>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</si>
  <si>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</si>
  <si>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</si>
  <si>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</si>
  <si>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</si>
  <si>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</si>
  <si>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</si>
  <si>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</si>
  <si>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</si>
  <si>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</si>
  <si>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</si>
  <si>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</si>
  <si>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</si>
  <si>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</si>
  <si>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</si>
  <si>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</si>
  <si>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</si>
  <si>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</si>
  <si>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</si>
  <si>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</si>
  <si>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</si>
  <si>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</si>
  <si>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</si>
  <si>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</si>
  <si>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</si>
  <si>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</si>
  <si>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</si>
  <si>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</si>
  <si>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</si>
  <si>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</si>
  <si>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</si>
  <si>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</si>
  <si>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</si>
  <si>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</si>
  <si>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</si>
  <si>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</si>
  <si>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</si>
  <si>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</si>
  <si>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</si>
  <si>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</si>
  <si>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</si>
  <si>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</si>
  <si>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</si>
  <si>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</si>
  <si>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</si>
  <si>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</si>
  <si>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</si>
  <si>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</si>
  <si>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</si>
  <si>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</si>
  <si>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</si>
  <si>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</si>
  <si>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</si>
  <si>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</si>
  <si>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</si>
  <si>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</si>
  <si>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</si>
  <si>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</si>
  <si>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</si>
  <si>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</si>
  <si>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</si>
  <si>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</si>
  <si>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</si>
  <si>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</si>
  <si>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</si>
  <si>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</si>
  <si>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</si>
  <si>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</si>
  <si>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</si>
  <si>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</si>
  <si>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</si>
  <si>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</si>
  <si>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</si>
  <si>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</si>
  <si>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</si>
  <si>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</si>
  <si>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</si>
  <si>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</si>
  <si>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</si>
  <si>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</si>
  <si>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</si>
  <si>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</si>
  <si>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</si>
  <si>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</si>
  <si>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</si>
  <si>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</si>
  <si>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</si>
  <si>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</si>
  <si>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</si>
  <si>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</si>
  <si>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</si>
  <si>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</si>
  <si>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</si>
  <si>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</si>
  <si>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</si>
  <si>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</si>
  <si>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</si>
  <si>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</si>
  <si>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</si>
  <si>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</si>
  <si>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</si>
  <si>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</si>
  <si>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</si>
  <si>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</si>
  <si>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</si>
  <si>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</si>
  <si>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</si>
  <si>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</si>
  <si>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</si>
  <si>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</si>
  <si>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</si>
  <si>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</si>
  <si>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</si>
  <si>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</si>
  <si>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</si>
  <si>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</si>
  <si>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</si>
  <si>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</si>
  <si>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</si>
  <si>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</si>
  <si>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</si>
  <si>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</si>
  <si>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</si>
  <si>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</si>
  <si>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</si>
  <si>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</si>
  <si>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</si>
  <si>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</si>
  <si>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</si>
  <si>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</si>
  <si>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</si>
  <si>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</si>
  <si>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</si>
  <si>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</si>
  <si>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</si>
  <si>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</si>
  <si>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</si>
  <si>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</si>
  <si>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</si>
  <si>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</si>
  <si>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</si>
  <si>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</si>
  <si>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</si>
  <si>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</si>
  <si>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</si>
  <si>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</si>
  <si>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</si>
  <si>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</si>
  <si>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</si>
  <si>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</si>
  <si>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</si>
  <si>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</si>
  <si>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</si>
  <si>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</si>
  <si>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</si>
  <si>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</si>
  <si>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</si>
  <si>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</si>
  <si>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</si>
  <si>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</si>
  <si>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</si>
  <si>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</si>
  <si>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</si>
  <si>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</si>
  <si>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</si>
  <si>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</si>
  <si>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</si>
  <si>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</si>
  <si>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</si>
  <si>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</si>
  <si>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</si>
  <si>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</si>
  <si>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</si>
  <si>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</si>
  <si>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</si>
  <si>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</si>
  <si>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</si>
  <si>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</si>
  <si>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</si>
  <si>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</si>
  <si>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</si>
  <si>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</si>
  <si>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</si>
  <si>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</si>
  <si>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</si>
  <si>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</si>
  <si>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</si>
  <si>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</si>
  <si>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</si>
  <si>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</si>
  <si>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</si>
  <si>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</si>
  <si>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</si>
  <si>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</si>
  <si>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</si>
  <si>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</si>
  <si>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</si>
  <si>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</si>
  <si>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</si>
  <si>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</si>
  <si>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</si>
  <si>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</si>
  <si>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</si>
  <si>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</si>
  <si>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</si>
  <si>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</si>
  <si>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</si>
  <si>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</si>
  <si>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</si>
  <si>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</si>
  <si>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</si>
  <si>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</si>
  <si>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</si>
  <si>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</si>
  <si>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</si>
  <si>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</si>
  <si>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</si>
  <si>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</si>
  <si>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</si>
  <si>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</si>
  <si>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</si>
  <si>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</si>
  <si>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</si>
  <si>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</si>
  <si>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</si>
  <si>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</si>
  <si>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</si>
  <si>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</si>
  <si>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</si>
  <si>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</si>
  <si>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</si>
  <si>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</si>
  <si>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</si>
  <si>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</si>
  <si>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</si>
  <si>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</si>
  <si>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</si>
  <si>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</si>
  <si>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</si>
  <si>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</si>
  <si>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</si>
  <si>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</si>
  <si>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</si>
  <si>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</si>
  <si>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</si>
  <si>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</si>
  <si>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</si>
  <si>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</si>
  <si>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</si>
  <si>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</si>
  <si>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</si>
  <si>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</si>
  <si>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</si>
  <si>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</si>
  <si>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</si>
  <si>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</si>
  <si>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</si>
  <si>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</si>
  <si>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</si>
  <si>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</si>
  <si>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</si>
  <si>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</si>
  <si>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</si>
  <si>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</si>
  <si>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</si>
  <si>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</si>
  <si>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</si>
  <si>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</si>
  <si>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</si>
  <si>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</si>
  <si>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</si>
  <si>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</si>
  <si>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</si>
  <si>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</si>
  <si>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</si>
  <si>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</si>
  <si>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</si>
  <si>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</si>
  <si>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</si>
  <si>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</si>
  <si>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</si>
  <si>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</si>
  <si>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</si>
  <si>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</si>
  <si>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</si>
  <si>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</si>
  <si>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</si>
  <si>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</si>
  <si>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</si>
  <si>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</si>
  <si>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</si>
  <si>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</si>
  <si>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</si>
  <si>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</si>
  <si>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</si>
  <si>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</si>
  <si>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</si>
  <si>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</si>
  <si>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</si>
  <si>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</si>
  <si>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</si>
  <si>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</si>
  <si>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</si>
  <si>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</si>
  <si>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</si>
  <si>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</si>
  <si>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</si>
  <si>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</si>
  <si>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</si>
  <si>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</si>
  <si>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</si>
  <si>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</si>
  <si>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</si>
  <si>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</si>
  <si>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</si>
  <si>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</si>
  <si>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</si>
  <si>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</si>
  <si>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</si>
  <si>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</si>
  <si>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</si>
  <si>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</si>
  <si>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</si>
  <si>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</si>
  <si>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</si>
  <si>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</si>
  <si>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</si>
  <si>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</si>
  <si>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</si>
  <si>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</si>
  <si>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</si>
  <si>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</si>
  <si>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</si>
  <si>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</si>
  <si>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</si>
  <si>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</si>
  <si>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</si>
  <si>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</si>
  <si>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</si>
  <si>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</si>
  <si>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</si>
  <si>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</si>
  <si>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</si>
  <si>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</si>
  <si>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</si>
  <si>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</si>
  <si>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</si>
  <si>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</si>
  <si>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</si>
  <si>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</si>
  <si>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</si>
  <si>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</si>
  <si>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</si>
  <si>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</si>
  <si>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</si>
  <si>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</si>
  <si>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</si>
  <si>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</si>
  <si>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</si>
  <si>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</si>
  <si>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</si>
  <si>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</si>
  <si>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</si>
  <si>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</si>
  <si>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</si>
  <si>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</si>
  <si>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</si>
  <si>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</si>
  <si>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</si>
  <si>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</si>
  <si>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</si>
  <si>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</si>
  <si>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</si>
  <si>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</si>
  <si>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</si>
  <si>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</si>
  <si>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</si>
  <si>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</si>
  <si>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</si>
  <si>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</si>
  <si>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</si>
  <si>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</si>
  <si>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</si>
  <si>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</si>
  <si>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</si>
  <si>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</si>
  <si>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</si>
  <si>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</si>
  <si>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</si>
  <si>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</si>
  <si>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</si>
  <si>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</si>
  <si>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</si>
  <si>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</si>
  <si>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</si>
  <si>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</si>
  <si>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</si>
  <si>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</si>
  <si>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</si>
  <si>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</si>
  <si>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</si>
  <si>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</si>
  <si>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</si>
  <si>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</si>
  <si>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</si>
  <si>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</si>
  <si>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</si>
  <si>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</si>
  <si>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</si>
  <si>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</si>
  <si>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</si>
  <si>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</si>
  <si>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</si>
  <si>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</si>
  <si>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</si>
  <si>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</si>
  <si>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</si>
  <si>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</si>
  <si>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</si>
  <si>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</si>
  <si>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</si>
  <si>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</si>
  <si>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</si>
  <si>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</si>
  <si>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</si>
  <si>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</si>
  <si>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</si>
  <si>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</si>
  <si>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</si>
  <si>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</si>
  <si>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</si>
  <si>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</si>
  <si>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</si>
  <si>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</si>
  <si>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</si>
  <si>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</si>
  <si>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</si>
  <si>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</si>
  <si>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</si>
  <si>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</si>
  <si>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</si>
  <si>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</si>
  <si>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</si>
  <si>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</si>
  <si>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</si>
  <si>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</si>
  <si>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</si>
  <si>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</si>
  <si>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</si>
  <si>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</si>
  <si>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</si>
  <si>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</si>
  <si>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</si>
  <si>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</si>
  <si>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</si>
  <si>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</si>
  <si>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</si>
  <si>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</si>
  <si>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</si>
  <si>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</si>
  <si>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</si>
  <si>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</si>
  <si>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</si>
  <si>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</si>
  <si>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</si>
  <si>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</si>
  <si>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</si>
  <si>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</si>
  <si>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</si>
  <si>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</si>
  <si>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</si>
  <si>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</si>
  <si>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</si>
  <si>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</si>
  <si>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</si>
  <si>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</si>
  <si>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</si>
  <si>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</si>
  <si>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</si>
  <si>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</si>
  <si>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</si>
  <si>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</si>
  <si>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</si>
  <si>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</si>
  <si>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</si>
  <si>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</si>
  <si>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</si>
  <si>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</si>
  <si>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</si>
  <si>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</si>
  <si>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</si>
  <si>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</si>
  <si>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</si>
  <si>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</si>
  <si>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</si>
  <si>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</si>
  <si>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</si>
  <si>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</si>
  <si>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</si>
  <si>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</si>
  <si>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</si>
  <si>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</si>
  <si>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</si>
  <si>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</si>
  <si>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</si>
  <si>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</si>
  <si>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</si>
  <si>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</si>
  <si>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</si>
  <si>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</si>
  <si>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</si>
  <si>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</si>
  <si>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</si>
  <si>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</si>
  <si>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</si>
  <si>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</si>
  <si>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</si>
  <si>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</si>
  <si>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</si>
  <si>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</si>
  <si>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</si>
  <si>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</si>
  <si>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</si>
  <si>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</si>
  <si>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</si>
  <si>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</si>
  <si>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</si>
  <si>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</si>
  <si>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</si>
  <si>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</si>
  <si>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</si>
  <si>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</si>
  <si>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</si>
  <si>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</si>
  <si>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</si>
  <si>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</si>
  <si>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</si>
  <si>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</si>
  <si>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</si>
  <si>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</si>
  <si>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</si>
  <si>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</si>
  <si>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</si>
  <si>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</si>
  <si>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</si>
  <si>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</si>
  <si>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</si>
  <si>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</si>
  <si>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</si>
  <si>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</si>
  <si>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</si>
  <si>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</si>
  <si>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</si>
  <si>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</si>
  <si>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</si>
  <si>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</si>
  <si>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</si>
  <si>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</si>
  <si>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</si>
  <si>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</si>
  <si>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</si>
  <si>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</si>
  <si>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</si>
  <si>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</si>
  <si>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</si>
  <si>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</si>
  <si>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</si>
  <si>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</si>
  <si>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</si>
  <si>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</si>
  <si>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</si>
  <si>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</si>
  <si>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</si>
  <si>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</si>
  <si>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</si>
  <si>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</si>
  <si>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</si>
  <si>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</si>
  <si>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</si>
  <si>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</si>
  <si>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</si>
  <si>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</si>
  <si>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</si>
  <si>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</si>
  <si>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</si>
  <si>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</si>
  <si>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</si>
  <si>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</si>
  <si>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</si>
  <si>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</si>
  <si>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</si>
  <si>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</si>
  <si>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</si>
  <si>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</si>
  <si>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</si>
  <si>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</si>
  <si>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</si>
  <si>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</si>
  <si>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</si>
  <si>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</si>
  <si>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</si>
  <si>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</si>
  <si>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</si>
  <si>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</si>
  <si>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</si>
  <si>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</si>
  <si>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</si>
  <si>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</si>
  <si>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</si>
  <si>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</si>
  <si>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</si>
  <si>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</si>
  <si>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</si>
  <si>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</si>
  <si>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</si>
  <si>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</si>
  <si>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</si>
  <si>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</si>
  <si>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</si>
  <si>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</si>
  <si>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</si>
  <si>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</si>
  <si>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</si>
  <si>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</si>
  <si>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</si>
  <si>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</si>
  <si>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</si>
  <si>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</si>
  <si>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</si>
  <si>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</si>
  <si>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</si>
  <si>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</si>
  <si>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</si>
  <si>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</si>
  <si>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</si>
  <si>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</si>
  <si>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</si>
  <si>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</si>
  <si>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</si>
  <si>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</si>
  <si>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</si>
  <si>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</si>
  <si>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</si>
  <si>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</si>
  <si>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</si>
  <si>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</si>
  <si>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</si>
  <si>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</si>
  <si>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</si>
  <si>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</si>
  <si>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</si>
  <si>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</si>
  <si>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</si>
  <si>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</si>
  <si>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</si>
  <si>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</si>
  <si>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</si>
  <si>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</si>
  <si>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</si>
  <si>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</si>
  <si>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</si>
  <si>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</si>
  <si>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</si>
  <si>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</si>
  <si>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</si>
  <si>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</si>
  <si>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</si>
  <si>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</si>
  <si>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</si>
  <si>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</si>
  <si>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</si>
  <si>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</si>
  <si>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</si>
  <si>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</si>
  <si>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</si>
  <si>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</si>
  <si>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</si>
  <si>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</si>
  <si>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</si>
  <si>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</si>
  <si>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</si>
  <si>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</si>
  <si>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</si>
  <si>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</si>
  <si>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</si>
  <si>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</si>
  <si>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</si>
  <si>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</si>
  <si>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</si>
  <si>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</si>
  <si>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</si>
  <si>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</si>
  <si>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</si>
  <si>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</si>
  <si>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</si>
  <si>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</si>
  <si>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</si>
  <si>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</si>
  <si>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</si>
  <si>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</si>
  <si>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</si>
  <si>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</si>
  <si>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</si>
  <si>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</si>
  <si>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</si>
  <si>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</si>
  <si>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</si>
  <si>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</si>
  <si>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</si>
  <si>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</si>
  <si>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</si>
  <si>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</si>
  <si>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</si>
  <si>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</si>
  <si>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</si>
  <si>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</si>
  <si>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</si>
  <si>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</si>
  <si>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</si>
  <si>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</si>
  <si>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</si>
  <si>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</si>
  <si>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</si>
  <si>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</si>
  <si>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</si>
  <si>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</si>
  <si>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</si>
  <si>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</si>
  <si>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</si>
  <si>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</si>
  <si>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</si>
  <si>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</si>
  <si>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</si>
  <si>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</si>
  <si>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</si>
  <si>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</si>
  <si>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</si>
  <si>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</si>
  <si>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</si>
  <si>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</si>
  <si>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</si>
  <si>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</si>
  <si>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</si>
  <si>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</si>
  <si>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</si>
  <si>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</si>
  <si>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</si>
  <si>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</si>
  <si>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</si>
  <si>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</si>
  <si>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</si>
  <si>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</si>
  <si>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</si>
  <si>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</si>
  <si>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</si>
  <si>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</si>
  <si>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</si>
  <si>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</si>
  <si>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</si>
  <si>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</si>
  <si>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</si>
  <si>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</si>
  <si>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</si>
  <si>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</si>
  <si>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</si>
  <si>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</si>
  <si>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</si>
  <si>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</si>
  <si>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</si>
  <si>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</si>
  <si>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</si>
  <si>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</si>
  <si>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</si>
  <si>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</si>
  <si>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</si>
  <si>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</si>
  <si>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</si>
  <si>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</si>
  <si>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</si>
  <si>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</si>
  <si>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</si>
  <si>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</si>
  <si>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</si>
  <si>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</si>
  <si>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</si>
  <si>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</si>
  <si>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</si>
  <si>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</si>
  <si>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</si>
  <si>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</si>
  <si>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</si>
  <si>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</si>
  <si>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</si>
  <si>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</si>
  <si>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</si>
  <si>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</si>
  <si>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</si>
  <si>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</si>
  <si>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</si>
  <si>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</si>
  <si>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</si>
  <si>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</si>
  <si>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</si>
  <si>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</si>
  <si>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</si>
  <si>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</si>
  <si>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</si>
  <si>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</si>
  <si>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</si>
  <si>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</si>
  <si>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</si>
  <si>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</si>
  <si>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</si>
  <si>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</si>
  <si>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</si>
  <si>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</si>
  <si>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</si>
  <si>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</si>
  <si>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</si>
  <si>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</si>
  <si>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</si>
  <si>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</si>
  <si>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</si>
  <si>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</si>
  <si>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</si>
  <si>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</si>
  <si>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</si>
  <si>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</si>
  <si>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</si>
  <si>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</si>
  <si>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</si>
  <si>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</si>
  <si>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</si>
  <si>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</si>
  <si>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</si>
  <si>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</si>
  <si>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</si>
  <si>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</si>
  <si>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</si>
  <si>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</si>
  <si>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</si>
  <si>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</si>
  <si>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</si>
  <si>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</si>
  <si>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</si>
  <si>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</si>
  <si>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</si>
  <si>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</si>
  <si>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</si>
  <si>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</si>
  <si>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</si>
  <si>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</si>
  <si>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</si>
  <si>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</si>
  <si>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</si>
  <si>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</si>
  <si>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</si>
  <si>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</si>
  <si>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</si>
  <si>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</si>
  <si>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</si>
  <si>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</si>
  <si>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</si>
  <si>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</si>
  <si>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</si>
  <si>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</si>
  <si>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</si>
  <si>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</si>
  <si>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</si>
  <si>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</si>
  <si>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</si>
  <si>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</si>
  <si>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</si>
  <si>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</si>
  <si>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</si>
  <si>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</si>
  <si>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</si>
  <si>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</si>
  <si>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</si>
  <si>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</si>
  <si>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</si>
  <si>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</si>
  <si>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</si>
  <si>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</si>
  <si>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</si>
  <si>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</si>
  <si>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</si>
  <si>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</si>
  <si>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</si>
  <si>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</si>
  <si>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</si>
  <si>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</si>
  <si>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</si>
  <si>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</si>
  <si>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</si>
  <si>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</si>
  <si>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</si>
  <si>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</si>
  <si>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</si>
  <si>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</si>
  <si>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</si>
  <si>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</si>
  <si>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</si>
  <si>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</si>
  <si>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</si>
  <si>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</si>
  <si>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</si>
  <si>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</si>
  <si>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</si>
  <si>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</si>
  <si>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</si>
  <si>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</si>
  <si>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</si>
  <si>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</si>
  <si>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</si>
  <si>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</si>
  <si>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</si>
  <si>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</si>
  <si>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</si>
  <si>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</si>
  <si>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</si>
  <si>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</si>
  <si>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</si>
  <si>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</si>
  <si>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</si>
  <si>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</si>
  <si>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</si>
  <si>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</si>
  <si>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</si>
  <si>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</si>
  <si>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</si>
  <si>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</si>
  <si>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</si>
  <si>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</si>
  <si>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</si>
  <si>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</si>
  <si>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</si>
  <si>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</si>
  <si>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</si>
  <si>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</si>
  <si>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</si>
  <si>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</si>
  <si>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</si>
  <si>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</si>
  <si>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</si>
  <si>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</si>
  <si>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</si>
  <si>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</si>
  <si>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</si>
  <si>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</si>
  <si>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</si>
  <si>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</si>
  <si>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</si>
  <si>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</si>
  <si>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</si>
  <si>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</si>
  <si>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</si>
  <si>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</si>
  <si>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</si>
  <si>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</si>
  <si>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</si>
  <si>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</si>
  <si>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</si>
  <si>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</si>
  <si>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</si>
  <si>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</si>
  <si>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</si>
  <si>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</si>
  <si>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</si>
  <si>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</si>
  <si>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</si>
  <si>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</si>
  <si>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</si>
  <si>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</si>
  <si>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</si>
  <si>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</si>
  <si>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</si>
  <si>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</si>
  <si>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</si>
  <si>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</si>
  <si>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</si>
  <si>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</si>
  <si>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</si>
  <si>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</si>
  <si>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</si>
  <si>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</si>
  <si>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</si>
  <si>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</si>
  <si>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</si>
  <si>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</si>
  <si>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</si>
  <si>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</si>
  <si>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</si>
  <si>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</si>
  <si>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</si>
  <si>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</si>
  <si>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</si>
  <si>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</si>
  <si>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</si>
  <si>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</si>
  <si>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</si>
  <si>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</si>
  <si>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</si>
  <si>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</si>
  <si>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</si>
  <si>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</si>
  <si>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</si>
  <si>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</si>
  <si>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</si>
  <si>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</si>
  <si>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</si>
  <si>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</si>
  <si>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</si>
  <si>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</si>
  <si>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</si>
  <si>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</si>
  <si>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</si>
  <si>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</si>
  <si>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</si>
  <si>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</si>
  <si>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</si>
  <si>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</si>
  <si>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</si>
  <si>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</si>
  <si>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</si>
  <si>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</si>
  <si>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</si>
  <si>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</si>
  <si>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</si>
  <si>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</si>
  <si>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</si>
  <si>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</si>
  <si>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</si>
  <si>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</si>
  <si>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</si>
  <si>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</si>
  <si>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</si>
  <si>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</si>
  <si>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</si>
  <si>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</si>
  <si>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</si>
  <si>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</si>
  <si>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</si>
  <si>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</si>
  <si>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</si>
  <si>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</si>
  <si>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</si>
  <si>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</si>
  <si>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</si>
  <si>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</si>
  <si>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</si>
  <si>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</si>
  <si>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</si>
  <si>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</si>
  <si>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</si>
  <si>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</si>
  <si>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</si>
  <si>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</si>
  <si>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</si>
  <si>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</si>
  <si>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</si>
  <si>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</si>
  <si>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</si>
  <si>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</si>
  <si>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</si>
  <si>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</si>
  <si>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</si>
  <si>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</si>
  <si>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</si>
  <si>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</si>
  <si>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</si>
  <si>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</si>
  <si>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</si>
  <si>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</si>
  <si>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</si>
  <si>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</si>
  <si>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</si>
  <si>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</si>
  <si>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</si>
  <si>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</si>
  <si>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</si>
  <si>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</si>
  <si>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</si>
  <si>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</si>
  <si>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</si>
  <si>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</si>
  <si>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</si>
  <si>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</si>
  <si>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</si>
  <si>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</si>
  <si>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</si>
  <si>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</si>
  <si>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</si>
  <si>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</si>
  <si>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</si>
  <si>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</si>
  <si>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</si>
  <si>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</si>
  <si>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</si>
  <si>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</si>
  <si>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</si>
  <si>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</si>
  <si>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</si>
  <si>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</si>
  <si>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</si>
  <si>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</si>
  <si>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</si>
  <si>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</si>
  <si>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</si>
  <si>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</si>
  <si>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</si>
  <si>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</si>
  <si>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</si>
  <si>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</si>
  <si>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</si>
  <si>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</si>
  <si>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</si>
  <si>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</si>
  <si>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</si>
  <si>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</si>
  <si>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</si>
  <si>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</si>
  <si>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</si>
  <si>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</si>
  <si>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</si>
  <si>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</si>
  <si>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</si>
  <si>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</si>
  <si>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</si>
  <si>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</si>
  <si>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</si>
  <si>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</si>
  <si>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</si>
  <si>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</si>
  <si>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</si>
  <si>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</si>
  <si>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</si>
  <si>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</si>
  <si>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</si>
  <si>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</si>
  <si>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</si>
  <si>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</si>
  <si>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</si>
  <si>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</si>
  <si>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</si>
  <si>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</si>
  <si>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</si>
  <si>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</si>
  <si>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</si>
  <si>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</si>
  <si>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</si>
  <si>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</si>
  <si>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</si>
  <si>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</si>
  <si>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</si>
  <si>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</si>
  <si>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</si>
  <si>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</si>
  <si>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</si>
  <si>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</si>
  <si>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</si>
  <si>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</si>
  <si>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</si>
  <si>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</si>
  <si>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</si>
  <si>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</si>
  <si>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</si>
  <si>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</si>
  <si>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</si>
  <si>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</si>
  <si>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</si>
  <si>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</si>
  <si>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</si>
  <si>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</si>
  <si>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</si>
  <si>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</si>
  <si>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</si>
  <si>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</si>
  <si>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</si>
  <si>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</si>
  <si>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</si>
  <si>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</si>
  <si>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</si>
  <si>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</si>
  <si>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</si>
  <si>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</si>
  <si>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</si>
  <si>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</si>
  <si>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</si>
  <si>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</si>
  <si>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</si>
  <si>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</si>
  <si>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</si>
  <si>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</si>
  <si>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</si>
  <si>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</si>
  <si>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</si>
  <si>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</si>
  <si>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</si>
  <si>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</si>
  <si>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</si>
  <si>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</si>
  <si>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</si>
  <si>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</si>
  <si>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</si>
  <si>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</si>
  <si>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</si>
  <si>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</si>
  <si>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</si>
  <si>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</si>
  <si>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</si>
  <si>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</si>
  <si>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</si>
  <si>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</si>
  <si>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</si>
  <si>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</si>
  <si>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</si>
  <si>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</si>
  <si>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</si>
  <si>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</si>
  <si>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</si>
  <si>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</si>
  <si>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</si>
  <si>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</si>
  <si>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</si>
  <si>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</si>
  <si>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</si>
  <si>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</si>
  <si>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</si>
  <si>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</si>
  <si>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</si>
  <si>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</si>
  <si>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</si>
  <si>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</si>
  <si>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</si>
  <si>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</si>
  <si>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</si>
  <si>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</si>
  <si>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</si>
  <si>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</si>
  <si>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</si>
  <si>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</si>
  <si>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</si>
  <si>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</si>
  <si>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</si>
  <si>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</si>
  <si>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</si>
  <si>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</si>
  <si>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</si>
  <si>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</si>
  <si>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</si>
  <si>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</si>
  <si>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</si>
  <si>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</si>
  <si>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</si>
  <si>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</si>
  <si>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</si>
  <si>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</si>
  <si>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</si>
  <si>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</si>
  <si>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</si>
  <si>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</si>
  <si>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</si>
  <si>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</si>
  <si>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</si>
  <si>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</si>
  <si>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</si>
  <si>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</si>
  <si>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</si>
  <si>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</si>
  <si>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</si>
  <si>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</si>
  <si>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</si>
  <si>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</si>
  <si>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</si>
  <si>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</si>
  <si>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</si>
  <si>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</si>
  <si>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</si>
  <si>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</si>
  <si>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</si>
  <si>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</si>
  <si>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</si>
  <si>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</si>
  <si>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</si>
  <si>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</si>
  <si>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</si>
  <si>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</si>
  <si>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</si>
  <si>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</si>
  <si>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</si>
  <si>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</si>
  <si>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</si>
  <si>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</si>
  <si>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</si>
  <si>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</si>
  <si>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</si>
  <si>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</si>
  <si>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</si>
  <si>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</si>
  <si>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</si>
  <si>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</si>
  <si>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</si>
  <si>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</si>
  <si>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</si>
  <si>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</si>
  <si>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</si>
  <si>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</si>
  <si>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</si>
  <si>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</si>
  <si>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</si>
  <si>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</si>
  <si>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</si>
  <si>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</si>
  <si>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</si>
  <si>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</si>
  <si>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</si>
  <si>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</si>
  <si>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</si>
  <si>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</si>
  <si>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</si>
  <si>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</si>
  <si>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</si>
  <si>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</si>
  <si>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</si>
  <si>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</si>
  <si>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</si>
  <si>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</si>
  <si>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</si>
  <si>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</si>
  <si>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</si>
  <si>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</si>
  <si>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</si>
  <si>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</si>
  <si>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</si>
  <si>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</si>
  <si>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</si>
  <si>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</si>
  <si>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</si>
  <si>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</si>
  <si>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</si>
  <si>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</si>
  <si>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</si>
  <si>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</si>
  <si>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</si>
  <si>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</si>
  <si>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</si>
  <si>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</si>
  <si>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</si>
  <si>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</si>
  <si>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</si>
  <si>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</si>
  <si>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</si>
  <si>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</si>
  <si>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</si>
  <si>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</si>
  <si>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</si>
  <si>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</si>
  <si>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</si>
  <si>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</si>
  <si>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</si>
  <si>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</si>
  <si>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</si>
  <si>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</si>
  <si>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</si>
  <si>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</si>
  <si>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</si>
  <si>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</si>
  <si>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</si>
  <si>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</si>
  <si>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</si>
  <si>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</si>
  <si>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</si>
  <si>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</si>
  <si>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</si>
  <si>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</si>
  <si>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</si>
  <si>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</si>
  <si>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</si>
  <si>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</si>
  <si>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</si>
  <si>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</si>
  <si>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</si>
  <si>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</si>
  <si>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</si>
  <si>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</si>
  <si>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</si>
  <si>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</si>
  <si>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</si>
  <si>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</si>
  <si>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</si>
  <si>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</si>
  <si>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</si>
  <si>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</si>
  <si>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</si>
  <si>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</si>
  <si>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</si>
  <si>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</si>
  <si>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</si>
  <si>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</si>
  <si>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</si>
  <si>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</si>
  <si>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</si>
  <si>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</si>
  <si>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</si>
  <si>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</si>
  <si>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</si>
  <si>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</si>
  <si>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</si>
  <si>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</si>
  <si>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</si>
  <si>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</si>
  <si>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</si>
  <si>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</si>
  <si>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</si>
  <si>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</si>
  <si>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</si>
  <si>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</si>
  <si>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</si>
  <si>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</si>
  <si>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</si>
  <si>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</si>
  <si>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</si>
  <si>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</si>
  <si>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</si>
  <si>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</si>
  <si>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</si>
  <si>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</si>
  <si>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</si>
  <si>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</si>
  <si>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</si>
  <si>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</si>
  <si>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</si>
  <si>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</si>
  <si>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</si>
  <si>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</si>
  <si>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</si>
  <si>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</si>
  <si>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</si>
  <si>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</si>
  <si>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</si>
  <si>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</si>
  <si>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</si>
  <si>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</si>
  <si>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</si>
  <si>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</si>
  <si>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</si>
  <si>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</si>
  <si>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</si>
  <si>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</si>
  <si>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</si>
  <si>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</si>
  <si>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</si>
  <si>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</si>
  <si>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</si>
  <si>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</si>
  <si>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</si>
  <si>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</si>
  <si>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</si>
  <si>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</si>
  <si>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</si>
  <si>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</si>
  <si>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</si>
  <si>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</si>
  <si>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</si>
  <si>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</si>
  <si>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</si>
  <si>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</si>
  <si>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</si>
  <si>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</si>
  <si>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</si>
  <si>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</si>
  <si>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</si>
  <si>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</si>
  <si>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</si>
  <si>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</si>
  <si>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</si>
  <si>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</si>
  <si>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</si>
  <si>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</si>
  <si>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</si>
  <si>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</si>
  <si>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</si>
  <si>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</si>
  <si>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</si>
  <si>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</si>
  <si>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</si>
  <si>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</si>
  <si>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</si>
  <si>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</si>
  <si>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</si>
  <si>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</si>
  <si>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</si>
  <si>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</si>
  <si>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</si>
  <si>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</si>
  <si>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</si>
  <si>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</si>
  <si>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</si>
  <si>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</si>
  <si>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</si>
  <si>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</si>
  <si>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</si>
  <si>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</si>
  <si>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</si>
  <si>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</si>
  <si>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</si>
  <si>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</si>
  <si>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</si>
  <si>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</si>
  <si>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</si>
  <si>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</si>
  <si>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</si>
  <si>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</si>
  <si>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</si>
  <si>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</si>
  <si>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</si>
  <si>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</si>
  <si>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</si>
  <si>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</si>
  <si>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</si>
  <si>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</si>
  <si>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</si>
  <si>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</si>
  <si>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</si>
  <si>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</si>
  <si>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</si>
  <si>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</si>
  <si>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</si>
  <si>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</si>
  <si>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</si>
  <si>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</si>
  <si>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</si>
  <si>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</si>
  <si>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</si>
  <si>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</si>
  <si>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</si>
  <si>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</si>
  <si>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</si>
  <si>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</si>
  <si>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</si>
  <si>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</si>
  <si>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</si>
  <si>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</si>
  <si>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</si>
  <si>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</si>
  <si>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</si>
  <si>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</si>
  <si>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</si>
  <si>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</si>
  <si>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</si>
  <si>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</si>
  <si>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</si>
  <si>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</si>
  <si>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</si>
  <si>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</si>
  <si>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</si>
  <si>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</si>
  <si>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</si>
  <si>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</si>
  <si>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</si>
  <si>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</si>
  <si>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</si>
  <si>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</si>
  <si>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</si>
  <si>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</si>
  <si>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</si>
  <si>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</si>
  <si>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</si>
  <si>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</si>
  <si>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</si>
  <si>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</si>
  <si>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</si>
  <si>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</si>
  <si>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</si>
  <si>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</si>
  <si>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</si>
  <si>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</si>
  <si>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</si>
  <si>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</si>
  <si>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</si>
  <si>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</si>
  <si>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</si>
  <si>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</si>
  <si>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</si>
  <si>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</si>
  <si>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</si>
  <si>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</si>
  <si>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</si>
  <si>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</si>
  <si>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</si>
  <si>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</si>
  <si>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</si>
  <si>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</si>
  <si>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</si>
  <si>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</si>
  <si>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</si>
  <si>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</si>
  <si>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</si>
  <si>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</si>
  <si>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</si>
  <si>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</si>
  <si>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</si>
  <si>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</si>
  <si>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</si>
  <si>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</si>
  <si>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</si>
  <si>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</si>
  <si>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</si>
  <si>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</si>
  <si>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</si>
  <si>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</si>
  <si>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</si>
  <si>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</si>
  <si>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</si>
  <si>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</si>
  <si>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</si>
  <si>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</si>
  <si>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</si>
  <si>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</si>
  <si>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</si>
  <si>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</si>
  <si>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</si>
  <si>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</si>
  <si>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</si>
  <si>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</si>
  <si>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</si>
  <si>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</si>
  <si>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</si>
  <si>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</si>
  <si>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</si>
  <si>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</si>
  <si>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</si>
  <si>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</si>
  <si>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</si>
  <si>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</si>
  <si>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</si>
  <si>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</si>
  <si>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</si>
  <si>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</si>
  <si>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</si>
  <si>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</si>
  <si>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</si>
  <si>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</si>
  <si>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</si>
  <si>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</si>
  <si>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</si>
  <si>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</si>
  <si>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</si>
  <si>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</si>
  <si>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</si>
  <si>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</si>
  <si>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</si>
  <si>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</si>
  <si>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</si>
  <si>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</si>
  <si>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</si>
  <si>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</si>
  <si>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</si>
  <si>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</si>
  <si>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</si>
  <si>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</si>
  <si>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</si>
  <si>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</si>
  <si>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</si>
  <si>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</si>
  <si>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</si>
  <si>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</si>
  <si>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</si>
  <si>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</si>
  <si>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</si>
  <si>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</si>
  <si>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</si>
  <si>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</si>
  <si>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</si>
  <si>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</si>
  <si>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</si>
  <si>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</si>
  <si>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</si>
  <si>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</si>
  <si>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</si>
  <si>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</si>
  <si>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</si>
  <si>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</si>
  <si>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</si>
  <si>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</si>
  <si>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</si>
  <si>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</si>
  <si>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</si>
  <si>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</si>
  <si>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</si>
  <si>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</si>
  <si>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</si>
  <si>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</si>
  <si>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</si>
  <si>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</si>
  <si>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</si>
  <si>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</si>
  <si>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</si>
  <si>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</si>
  <si>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</si>
  <si>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</si>
  <si>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</si>
  <si>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</si>
  <si>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</si>
  <si>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</si>
  <si>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</si>
  <si>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</si>
  <si>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</si>
  <si>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</si>
  <si>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</si>
  <si>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</si>
  <si>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</si>
  <si>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</si>
  <si>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</si>
  <si>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</si>
  <si>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</si>
  <si>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</si>
  <si>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</si>
  <si>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</si>
  <si>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</si>
  <si>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</si>
  <si>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</si>
  <si>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</si>
  <si>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</si>
  <si>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</si>
  <si>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</si>
  <si>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</si>
  <si>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</si>
  <si>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</si>
  <si>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</si>
  <si>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</si>
  <si>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</si>
  <si>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</si>
  <si>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</si>
  <si>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</si>
  <si>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</si>
  <si>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</si>
  <si>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</si>
  <si>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</si>
  <si>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</si>
  <si>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</si>
  <si>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</si>
  <si>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</si>
  <si>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</si>
  <si>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</si>
  <si>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</si>
  <si>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</si>
  <si>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</si>
  <si>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</si>
  <si>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</si>
  <si>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</si>
  <si>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</si>
  <si>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</si>
  <si>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</si>
  <si>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</si>
  <si>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</si>
  <si>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</si>
  <si>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</si>
  <si>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</si>
  <si>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</si>
  <si>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</si>
  <si>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</si>
  <si>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</si>
  <si>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</si>
  <si>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</si>
  <si>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</si>
  <si>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</si>
  <si>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</si>
  <si>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</si>
  <si>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</si>
  <si>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</si>
  <si>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</si>
  <si>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</si>
  <si>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</si>
  <si>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</si>
  <si>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</si>
  <si>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</si>
  <si>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</si>
  <si>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</si>
  <si>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</si>
  <si>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</si>
  <si>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</si>
  <si>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</si>
  <si>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</si>
  <si>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</si>
  <si>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</si>
  <si>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</si>
  <si>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</si>
  <si>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</si>
  <si>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</si>
  <si>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</si>
  <si>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</si>
  <si>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</si>
  <si>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</si>
  <si>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</si>
  <si>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</si>
  <si>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</si>
  <si>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</si>
  <si>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</si>
  <si>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</si>
  <si>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</si>
  <si>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</si>
  <si>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</si>
  <si>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</si>
  <si>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</si>
  <si>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</si>
  <si>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</si>
  <si>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</si>
  <si>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</si>
  <si>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</si>
  <si>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</si>
  <si>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</si>
  <si>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</si>
  <si>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</si>
  <si>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</si>
  <si>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</si>
  <si>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</si>
  <si>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</si>
  <si>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</si>
  <si>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</si>
  <si>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</si>
  <si>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</si>
  <si>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</si>
  <si>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</si>
  <si>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</si>
  <si>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</si>
  <si>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</si>
  <si>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</si>
  <si>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</si>
  <si>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</si>
  <si>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</si>
  <si>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</si>
  <si>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</si>
  <si>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</si>
  <si>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</si>
  <si>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</si>
  <si>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</si>
  <si>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</si>
  <si>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</si>
  <si>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</si>
  <si>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</si>
  <si>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</si>
  <si>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</si>
  <si>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</si>
  <si>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</si>
  <si>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</si>
  <si>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</si>
  <si>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</si>
  <si>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</si>
  <si>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</si>
  <si>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</si>
  <si>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</si>
  <si>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</si>
  <si>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</si>
  <si>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</si>
  <si>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</si>
  <si>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</si>
  <si>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</si>
  <si>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</si>
  <si>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</si>
  <si>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</si>
  <si>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</si>
  <si>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</si>
  <si>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</si>
  <si>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</si>
  <si>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</si>
  <si>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</si>
  <si>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</si>
  <si>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</si>
  <si>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</si>
  <si>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</si>
  <si>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</si>
  <si>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</si>
  <si>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</si>
  <si>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</si>
  <si>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</si>
  <si>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</si>
  <si>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</si>
  <si>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</si>
  <si>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</si>
  <si>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</si>
  <si>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</si>
  <si>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</si>
  <si>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</si>
  <si>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</si>
  <si>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</si>
  <si>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</si>
  <si>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</si>
  <si>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</si>
  <si>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</si>
  <si>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</si>
  <si>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</si>
  <si>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</si>
  <si>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</si>
  <si>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</si>
  <si>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</si>
  <si>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</si>
  <si>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</si>
  <si>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</si>
  <si>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</si>
  <si>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</si>
  <si>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</si>
  <si>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</si>
  <si>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</si>
  <si>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</si>
  <si>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</si>
  <si>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</si>
  <si>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</si>
  <si>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</si>
  <si>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</si>
  <si>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</si>
  <si>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</si>
  <si>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</si>
  <si>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</si>
  <si>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</si>
  <si>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</si>
  <si>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</si>
  <si>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</si>
  <si>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</si>
  <si>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</si>
  <si>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</si>
  <si>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</si>
  <si>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</si>
  <si>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</si>
  <si>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</si>
  <si>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</si>
  <si>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</si>
  <si>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</si>
  <si>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</si>
  <si>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</si>
  <si>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</si>
  <si>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</si>
  <si>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</si>
  <si>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</si>
  <si>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</si>
  <si>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</si>
  <si>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</si>
  <si>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</si>
  <si>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</si>
  <si>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</si>
  <si>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</si>
  <si>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</si>
  <si>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</si>
  <si>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</si>
  <si>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</si>
  <si>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</si>
  <si>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</si>
  <si>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</si>
  <si>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</si>
  <si>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</si>
  <si>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</si>
  <si>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</si>
  <si>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</si>
  <si>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</si>
  <si>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</si>
  <si>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</si>
  <si>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</si>
  <si>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</si>
  <si>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</si>
  <si>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</si>
  <si>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</si>
  <si>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</si>
  <si>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</si>
  <si>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</si>
  <si>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</si>
  <si>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</si>
  <si>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</si>
  <si>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</si>
  <si>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</si>
  <si>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</si>
  <si>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</si>
  <si>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</si>
  <si>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</si>
  <si>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</si>
  <si>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</si>
  <si>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</si>
  <si>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</si>
  <si>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</si>
  <si>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</si>
  <si>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</si>
  <si>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</si>
  <si>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</si>
  <si>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</si>
  <si>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</si>
  <si>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</si>
  <si>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</si>
  <si>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</si>
  <si>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</si>
  <si>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</si>
  <si>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</si>
  <si>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</si>
  <si>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</si>
  <si>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</si>
  <si>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</si>
  <si>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</si>
  <si>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</si>
  <si>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</si>
  <si>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</si>
  <si>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</si>
  <si>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</si>
  <si>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</si>
  <si>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</si>
  <si>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</si>
  <si>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</si>
  <si>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</si>
  <si>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</si>
  <si>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</si>
  <si>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</si>
  <si>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</si>
  <si>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</si>
  <si>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</si>
  <si>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</si>
  <si>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</si>
  <si>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</si>
  <si>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</si>
  <si>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</si>
  <si>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</si>
  <si>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</si>
  <si>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</si>
  <si>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</si>
  <si>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</si>
  <si>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</si>
  <si>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</si>
  <si>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</si>
  <si>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</si>
  <si>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</si>
  <si>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</si>
  <si>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</si>
  <si>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</si>
  <si>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</si>
  <si>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</si>
  <si>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</si>
  <si>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</si>
  <si>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</si>
  <si>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</si>
  <si>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</si>
  <si>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</si>
  <si>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</si>
  <si>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</si>
  <si>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</si>
  <si>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</si>
  <si>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</si>
  <si>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</si>
  <si>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</si>
  <si>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</si>
  <si>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</si>
  <si>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</si>
  <si>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</si>
  <si>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</si>
  <si>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</si>
  <si>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</si>
  <si>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</si>
  <si>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</si>
  <si>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</si>
  <si>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</si>
  <si>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</si>
  <si>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</si>
  <si>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</si>
  <si>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</si>
  <si>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</si>
  <si>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</si>
  <si>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</si>
  <si>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</si>
  <si>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</si>
  <si>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</si>
  <si>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</si>
  <si>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</si>
  <si>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</si>
  <si>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</si>
  <si>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</si>
  <si>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</si>
  <si>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</si>
  <si>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</si>
  <si>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</si>
  <si>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</si>
  <si>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</si>
  <si>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</si>
  <si>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</si>
  <si>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</si>
  <si>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</si>
  <si>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</si>
  <si>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</si>
  <si>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</si>
  <si>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</si>
  <si>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</si>
  <si>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</si>
  <si>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</si>
  <si>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</si>
  <si>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</si>
  <si>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</si>
  <si>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</si>
  <si>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</si>
  <si>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</si>
  <si>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</si>
  <si>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</si>
  <si>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</si>
  <si>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</si>
  <si>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</si>
  <si>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</si>
  <si>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</si>
  <si>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</si>
  <si>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</si>
  <si>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</si>
  <si>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</si>
  <si>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</si>
  <si>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</si>
  <si>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</si>
  <si>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</si>
  <si>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</si>
  <si>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</si>
  <si>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</si>
  <si>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</si>
  <si>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</si>
  <si>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</si>
  <si>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</si>
  <si>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</si>
  <si>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</si>
  <si>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</si>
  <si>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</si>
  <si>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</si>
  <si>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</si>
  <si>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</si>
  <si>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</si>
  <si>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</si>
  <si>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</si>
  <si>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</si>
  <si>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</si>
  <si>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</si>
  <si>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</si>
  <si>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</si>
  <si>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</si>
  <si>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</si>
  <si>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</si>
  <si>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</si>
  <si>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</si>
  <si>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</si>
  <si>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</si>
  <si>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</si>
  <si>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</si>
  <si>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</si>
  <si>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</si>
  <si>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</si>
  <si>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</si>
  <si>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</si>
  <si>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</si>
  <si>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</si>
  <si>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</si>
  <si>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</si>
  <si>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</si>
  <si>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</si>
  <si>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</si>
  <si>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</si>
  <si>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</si>
  <si>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</si>
  <si>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</si>
  <si>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</si>
  <si>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</si>
  <si>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</si>
  <si>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</si>
  <si>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</si>
  <si>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</si>
  <si>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</si>
  <si>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</si>
  <si>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</si>
  <si>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</si>
  <si>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</si>
  <si>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</si>
  <si>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</si>
  <si>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</si>
  <si>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</si>
  <si>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</si>
  <si>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</si>
  <si>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</si>
  <si>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</si>
  <si>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</si>
  <si>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</si>
  <si>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</si>
  <si>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</si>
  <si>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</si>
  <si>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</si>
  <si>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</si>
  <si>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</si>
  <si>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</si>
  <si>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</si>
  <si>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</si>
  <si>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</si>
  <si>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</si>
  <si>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</si>
  <si>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</si>
  <si>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</si>
  <si>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</si>
  <si>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</si>
  <si>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</si>
  <si>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</si>
  <si>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</si>
  <si>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</si>
  <si>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</si>
  <si>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</si>
  <si>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</si>
  <si>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</si>
  <si>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</si>
  <si>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</si>
  <si>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</si>
  <si>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</si>
  <si>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</si>
  <si>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</si>
  <si>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</si>
  <si>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</si>
  <si>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</si>
  <si>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</si>
  <si>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</si>
  <si>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</si>
  <si>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</si>
  <si>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</si>
  <si>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</si>
  <si>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</si>
  <si>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</si>
  <si>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</si>
  <si>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</si>
  <si>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</si>
  <si>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</si>
  <si>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</si>
  <si>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</si>
  <si>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</si>
  <si>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</si>
  <si>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</si>
  <si>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</si>
  <si>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</si>
  <si>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</si>
  <si>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</si>
  <si>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</si>
  <si>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</si>
  <si>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</si>
  <si>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</si>
  <si>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</si>
  <si>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</si>
  <si>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</si>
  <si>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</si>
  <si>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</si>
  <si>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</si>
  <si>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</si>
  <si>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</si>
  <si>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</si>
  <si>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</si>
  <si>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</si>
  <si>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</si>
  <si>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</si>
  <si>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</si>
  <si>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</si>
  <si>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</si>
  <si>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</si>
  <si>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</si>
  <si>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</si>
  <si>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</si>
  <si>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</si>
  <si>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</si>
  <si>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</si>
  <si>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</si>
  <si>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</si>
  <si>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</si>
  <si>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</si>
  <si>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</si>
  <si>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</si>
  <si>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</si>
  <si>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</si>
  <si>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</si>
  <si>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</si>
  <si>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</si>
  <si>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</si>
  <si>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</si>
  <si>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</si>
  <si>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</si>
  <si>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</si>
  <si>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</si>
  <si>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</si>
  <si>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</si>
  <si>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</si>
  <si>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</si>
  <si>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</si>
  <si>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</si>
  <si>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</si>
  <si>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</si>
  <si>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</si>
  <si>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</si>
  <si>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</si>
  <si>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</si>
  <si>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</si>
  <si>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</si>
  <si>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</si>
  <si>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</si>
  <si>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</si>
  <si>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</si>
  <si>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</si>
  <si>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</si>
  <si>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</si>
  <si>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</si>
  <si>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</si>
  <si>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</si>
  <si>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</si>
  <si>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</si>
  <si>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</si>
  <si>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</si>
  <si>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</si>
  <si>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</si>
  <si>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</si>
  <si>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</si>
  <si>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</si>
  <si>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</si>
  <si>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</si>
  <si>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</si>
  <si>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</si>
  <si>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</si>
  <si>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</si>
  <si>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</si>
  <si>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</si>
  <si>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</si>
  <si>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</si>
  <si>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</si>
  <si>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</si>
  <si>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</si>
  <si>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</si>
  <si>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</si>
  <si>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</si>
  <si>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</si>
  <si>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</si>
  <si>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</si>
  <si>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</si>
  <si>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</si>
  <si>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</si>
  <si>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</si>
  <si>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</si>
  <si>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</si>
  <si>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</si>
  <si>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</si>
  <si>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</si>
  <si>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</si>
  <si>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</si>
  <si>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</si>
  <si>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</si>
  <si>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</si>
  <si>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</si>
  <si>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</si>
  <si>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</si>
  <si>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</si>
  <si>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</si>
  <si>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</si>
  <si>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</si>
  <si>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</si>
  <si>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</si>
  <si>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</si>
  <si>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</si>
  <si>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</si>
  <si>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</si>
  <si>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</si>
  <si>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</si>
  <si>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</si>
  <si>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</si>
  <si>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</si>
  <si>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</si>
  <si>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</si>
  <si>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</si>
  <si>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</si>
  <si>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</si>
  <si>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</si>
  <si>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</si>
  <si>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</si>
  <si>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</si>
  <si>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</si>
  <si>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</si>
  <si>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</si>
  <si>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</si>
  <si>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</si>
  <si>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</si>
  <si>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</si>
  <si>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</si>
  <si>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</si>
  <si>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</si>
  <si>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</si>
  <si>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</si>
  <si>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</si>
  <si>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</si>
  <si>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</si>
  <si>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</si>
  <si>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</si>
  <si>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</si>
  <si>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</si>
  <si>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</si>
  <si>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</si>
  <si>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</si>
  <si>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</si>
  <si>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</si>
  <si>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</si>
  <si>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</si>
  <si>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</si>
  <si>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</si>
  <si>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</si>
  <si>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</si>
  <si>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</si>
  <si>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</si>
  <si>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</si>
  <si>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</si>
  <si>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</si>
  <si>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</si>
  <si>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</si>
  <si>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</si>
  <si>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</si>
  <si>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</si>
  <si>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</si>
  <si>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</si>
  <si>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</si>
  <si>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</si>
  <si>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</si>
  <si>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</si>
  <si>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</si>
  <si>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</si>
  <si>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</si>
  <si>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</si>
  <si>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</si>
  <si>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</si>
  <si>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</si>
  <si>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</si>
  <si>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</si>
  <si>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</si>
  <si>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</si>
  <si>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</si>
  <si>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</si>
  <si>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</si>
  <si>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</si>
  <si>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</si>
  <si>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</si>
  <si>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</si>
  <si>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</si>
  <si>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</si>
  <si>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</si>
  <si>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</si>
  <si>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</si>
  <si>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</si>
  <si>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</si>
  <si>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</si>
  <si>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</si>
  <si>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</si>
  <si>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</si>
  <si>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</si>
  <si>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</si>
  <si>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</si>
  <si>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</si>
  <si>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</si>
  <si>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</si>
  <si>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</si>
  <si>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</si>
  <si>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</si>
  <si>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</si>
  <si>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</si>
  <si>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</si>
  <si>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</si>
  <si>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</si>
  <si>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</si>
  <si>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</si>
  <si>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</si>
  <si>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</si>
  <si>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</si>
  <si>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</si>
  <si>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</si>
  <si>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</si>
  <si>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</si>
  <si>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</si>
  <si>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</si>
  <si>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</si>
  <si>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</si>
  <si>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</si>
  <si>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</si>
  <si>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</si>
  <si>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</si>
  <si>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</si>
  <si>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</si>
  <si>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</si>
  <si>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</si>
  <si>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</si>
  <si>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</si>
  <si>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</si>
  <si>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</si>
  <si>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</si>
  <si>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</si>
  <si>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</si>
  <si>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</si>
  <si>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</si>
  <si>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</si>
  <si>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</si>
  <si>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</si>
  <si>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</si>
  <si>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</si>
  <si>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</si>
  <si>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</si>
  <si>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</si>
  <si>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</si>
  <si>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</si>
  <si>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</si>
  <si>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</si>
  <si>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</si>
  <si>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</si>
  <si>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</si>
  <si>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</si>
  <si>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</si>
  <si>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</si>
  <si>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</si>
  <si>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</si>
  <si>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</si>
  <si>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</si>
  <si>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</si>
  <si>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</si>
  <si>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</si>
  <si>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</si>
  <si>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</si>
  <si>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</si>
  <si>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</si>
  <si>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</si>
  <si>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</si>
  <si>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</si>
  <si>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</si>
  <si>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</si>
  <si>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</si>
  <si>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</si>
  <si>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</si>
  <si>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</si>
  <si>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</si>
  <si>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</si>
  <si>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</si>
  <si>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</si>
  <si>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</si>
  <si>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</si>
  <si>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</si>
  <si>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</si>
  <si>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</si>
  <si>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</si>
  <si>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</si>
  <si>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</si>
  <si>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</si>
  <si>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</si>
  <si>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</si>
  <si>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</si>
  <si>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</si>
  <si>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</si>
  <si>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</si>
  <si>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</si>
  <si>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</si>
  <si>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</si>
  <si>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</si>
  <si>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</si>
  <si>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</si>
  <si>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</si>
  <si>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</si>
  <si>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</si>
  <si>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</si>
  <si>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</si>
  <si>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</si>
  <si>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</si>
  <si>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</si>
  <si>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</si>
  <si>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</si>
  <si>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</si>
  <si>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</si>
  <si>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</si>
  <si>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</si>
  <si>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</si>
  <si>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</si>
  <si>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</si>
  <si>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</si>
  <si>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</si>
  <si>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</si>
  <si>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</si>
  <si>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</si>
  <si>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</si>
  <si>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</si>
  <si>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</si>
  <si>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</si>
  <si>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</si>
  <si>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</si>
  <si>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</si>
  <si>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</si>
  <si>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</si>
  <si>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</si>
  <si>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</si>
  <si>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</si>
  <si>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</si>
  <si>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</si>
  <si>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</si>
  <si>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</si>
  <si>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</si>
  <si>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</si>
  <si>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</si>
  <si>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</si>
  <si>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</si>
  <si>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</si>
  <si>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</si>
  <si>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</si>
  <si>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</si>
  <si>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</si>
  <si>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</si>
  <si>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</si>
  <si>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</si>
  <si>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</si>
  <si>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</si>
  <si>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</si>
  <si>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</si>
  <si>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</si>
  <si>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</si>
  <si>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</si>
  <si>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</si>
  <si>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</si>
  <si>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</si>
  <si>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</si>
  <si>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</si>
  <si>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</si>
  <si>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</si>
  <si>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</si>
  <si>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</si>
  <si>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</si>
  <si>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</si>
  <si>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</si>
  <si>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</si>
  <si>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</si>
  <si>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</si>
  <si>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</si>
  <si>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</si>
  <si>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</si>
  <si>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</si>
  <si>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</si>
  <si>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</si>
  <si>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</si>
  <si>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</si>
  <si>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</si>
  <si>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</si>
  <si>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</si>
  <si>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</si>
  <si>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</si>
  <si>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</si>
  <si>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</si>
  <si>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</si>
  <si>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</si>
  <si>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</si>
  <si>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</si>
  <si>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</si>
  <si>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</si>
  <si>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</si>
  <si>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</si>
  <si>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</si>
  <si>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</si>
  <si>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</si>
  <si>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</si>
  <si>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</si>
  <si>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</si>
  <si>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</si>
  <si>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</si>
  <si>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</si>
  <si>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</si>
  <si>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</si>
  <si>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</si>
  <si>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</si>
  <si>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</si>
  <si>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</si>
  <si>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</si>
  <si>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</si>
  <si>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</si>
  <si>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</si>
  <si>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</si>
  <si>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</si>
  <si>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</si>
  <si>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</si>
  <si>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</si>
  <si>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</si>
  <si>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</si>
  <si>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</si>
  <si>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</si>
  <si>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</si>
  <si>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</si>
  <si>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</si>
  <si>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</si>
  <si>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</si>
  <si>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</si>
  <si>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</si>
  <si>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</si>
  <si>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</si>
  <si>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</si>
  <si>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</si>
  <si>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</si>
  <si>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</si>
  <si>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</si>
  <si>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</si>
  <si>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</si>
  <si>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</si>
  <si>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</si>
  <si>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</si>
  <si>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</si>
  <si>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</si>
  <si>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</si>
  <si>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</si>
  <si>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</si>
  <si>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</si>
  <si>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</si>
  <si>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</si>
  <si>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</si>
  <si>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</si>
  <si>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</si>
  <si>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</si>
  <si>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</si>
  <si>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</si>
  <si>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</si>
  <si>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</si>
  <si>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</si>
  <si>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</si>
  <si>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</si>
  <si>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</si>
  <si>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</si>
  <si>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</si>
  <si>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</si>
  <si>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</si>
  <si>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</si>
  <si>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</si>
  <si>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</si>
  <si>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</si>
  <si>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</si>
  <si>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</si>
  <si>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</si>
  <si>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</si>
  <si>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</si>
  <si>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</si>
  <si>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</si>
  <si>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</si>
  <si>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</si>
  <si>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</si>
  <si>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</si>
  <si>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</si>
  <si>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</si>
  <si>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</si>
  <si>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</si>
  <si>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</si>
  <si>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</si>
  <si>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</si>
  <si>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</si>
  <si>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</si>
  <si>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</si>
  <si>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</si>
  <si>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</si>
  <si>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</si>
  <si>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</si>
  <si>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</si>
  <si>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</si>
  <si>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</si>
  <si>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</si>
  <si>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</si>
  <si>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</si>
  <si>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</si>
  <si>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</si>
  <si>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</si>
  <si>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</si>
  <si>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</si>
  <si>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</si>
  <si>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</si>
  <si>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</si>
  <si>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</si>
  <si>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</si>
  <si>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</si>
  <si>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</si>
  <si>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</si>
  <si>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</si>
  <si>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</si>
  <si>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</si>
  <si>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</si>
  <si>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</si>
  <si>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</si>
  <si>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</si>
  <si>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</si>
  <si>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</si>
  <si>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</si>
  <si>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</si>
  <si>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</si>
  <si>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</si>
  <si>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</si>
  <si>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</si>
  <si>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</si>
  <si>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</si>
  <si>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</si>
  <si>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</si>
  <si>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</si>
  <si>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</si>
  <si>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</si>
  <si>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</si>
  <si>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</si>
  <si>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</si>
  <si>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</si>
  <si>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</si>
  <si>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</si>
  <si>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</si>
  <si>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</si>
  <si>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</si>
  <si>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</si>
  <si>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</si>
  <si>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</si>
  <si>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</si>
  <si>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</si>
  <si>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</si>
  <si>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</si>
  <si>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</si>
  <si>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</si>
  <si>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</si>
  <si>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</si>
  <si>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</si>
  <si>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</si>
  <si>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</si>
  <si>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</si>
  <si>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</si>
  <si>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</si>
  <si>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</si>
  <si>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</si>
  <si>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</si>
  <si>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</si>
  <si>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</si>
  <si>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</si>
  <si>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</si>
  <si>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</si>
  <si>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</si>
  <si>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</si>
  <si>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</si>
  <si>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</si>
  <si>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</si>
  <si>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</si>
  <si>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</si>
  <si>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</si>
  <si>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</si>
  <si>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</si>
  <si>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</si>
  <si>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</si>
  <si>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</si>
  <si>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</si>
  <si>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</si>
  <si>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</si>
  <si>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</si>
  <si>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</si>
  <si>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</si>
  <si>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</si>
  <si>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</si>
  <si>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</si>
  <si>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</si>
  <si>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</si>
  <si>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</si>
  <si>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</si>
  <si>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</si>
  <si>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</si>
  <si>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</si>
  <si>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</si>
  <si>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</si>
  <si>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</si>
  <si>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</si>
  <si>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</si>
  <si>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</si>
  <si>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</si>
  <si>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</si>
  <si>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</si>
  <si>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</si>
  <si>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</si>
  <si>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</si>
  <si>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</si>
  <si>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</si>
  <si>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</si>
  <si>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</si>
  <si>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</si>
  <si>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</si>
  <si>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</si>
  <si>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</si>
  <si>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</si>
  <si>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</si>
  <si>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</si>
  <si>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</si>
  <si>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</si>
  <si>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</si>
  <si>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</si>
  <si>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</si>
  <si>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</si>
  <si>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</si>
  <si>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</si>
  <si>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</si>
  <si>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</si>
  <si>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</si>
  <si>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</si>
  <si>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</si>
  <si>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</si>
  <si>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</si>
  <si>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</si>
  <si>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</si>
  <si>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</si>
  <si>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</si>
  <si>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</si>
  <si>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</si>
  <si>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</si>
  <si>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</si>
  <si>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</si>
  <si>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</si>
  <si>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</si>
  <si>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</si>
  <si>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</si>
  <si>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</si>
  <si>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</si>
  <si>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</si>
  <si>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</si>
  <si>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</si>
  <si>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</si>
  <si>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</si>
  <si>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</si>
  <si>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</si>
  <si>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</si>
  <si>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</si>
  <si>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</si>
  <si>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</si>
  <si>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</si>
  <si>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</si>
  <si>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</si>
  <si>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</si>
  <si>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</si>
  <si>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</si>
  <si>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</si>
  <si>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</si>
  <si>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</si>
  <si>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</si>
  <si>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</si>
  <si>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</si>
  <si>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</si>
  <si>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</si>
  <si>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</si>
  <si>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</si>
  <si>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</si>
  <si>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</si>
  <si>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</si>
  <si>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</si>
  <si>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</si>
  <si>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</si>
  <si>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</si>
  <si>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</si>
  <si>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</si>
  <si>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</si>
  <si>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</si>
  <si>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</si>
  <si>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</si>
  <si>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</si>
  <si>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</si>
  <si>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</si>
  <si>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</si>
  <si>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</si>
  <si>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</si>
  <si>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</si>
  <si>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</si>
  <si>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</si>
  <si>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</si>
  <si>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</si>
  <si>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</si>
  <si>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</si>
  <si>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</si>
  <si>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</si>
  <si>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</si>
  <si>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</si>
  <si>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</si>
  <si>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</si>
  <si>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</si>
  <si>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</si>
  <si>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</si>
  <si>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</si>
  <si>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</si>
  <si>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</si>
  <si>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</si>
  <si>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</si>
  <si>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</si>
  <si>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</si>
  <si>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</si>
  <si>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</si>
  <si>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</si>
  <si>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</si>
  <si>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</si>
  <si>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</si>
  <si>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</si>
  <si>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</si>
  <si>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</si>
  <si>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</si>
  <si>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</si>
  <si>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</si>
  <si>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</si>
  <si>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</si>
  <si>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</si>
  <si>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</si>
  <si>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</si>
  <si>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</si>
  <si>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</si>
  <si>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</si>
  <si>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</si>
  <si>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</si>
  <si>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</si>
  <si>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</si>
  <si>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</si>
  <si>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</si>
  <si>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</si>
  <si>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</si>
  <si>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</si>
  <si>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</si>
  <si>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</si>
  <si>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</si>
  <si>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</si>
  <si>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</si>
  <si>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</si>
  <si>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</si>
  <si>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</si>
  <si>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</si>
  <si>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</si>
  <si>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</si>
  <si>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</si>
  <si>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</si>
  <si>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</si>
  <si>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</si>
  <si>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</si>
  <si>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</si>
  <si>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</si>
  <si>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</si>
  <si>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</si>
  <si>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</si>
  <si>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</si>
  <si>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</si>
  <si>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</si>
  <si>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</si>
  <si>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</si>
  <si>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</si>
  <si>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</si>
  <si>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</si>
  <si>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</si>
  <si>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</si>
  <si>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</si>
  <si>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</si>
  <si>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</si>
  <si>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</si>
  <si>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</si>
  <si>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</si>
  <si>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</si>
  <si>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</si>
  <si>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</si>
  <si>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</si>
  <si>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</si>
  <si>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</si>
  <si>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</si>
  <si>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</si>
  <si>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</si>
  <si>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</si>
  <si>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</si>
  <si>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</si>
  <si>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</si>
  <si>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</si>
  <si>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</si>
  <si>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</si>
  <si>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</si>
  <si>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</si>
  <si>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</si>
  <si>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</si>
  <si>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</si>
  <si>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</si>
  <si>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</si>
  <si>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</si>
  <si>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</si>
  <si>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</si>
  <si>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</si>
  <si>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</si>
  <si>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</si>
  <si>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</si>
  <si>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</si>
  <si>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</si>
  <si>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</si>
  <si>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</si>
  <si>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</si>
  <si>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</si>
  <si>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</si>
  <si>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</si>
  <si>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</si>
  <si>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</si>
  <si>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</si>
  <si>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</si>
  <si>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</si>
  <si>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</si>
  <si>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</si>
  <si>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</si>
  <si>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</si>
  <si>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</si>
  <si>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</si>
  <si>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</si>
  <si>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</si>
  <si>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</si>
  <si>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</si>
  <si>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</si>
  <si>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</si>
  <si>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</si>
  <si>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</si>
  <si>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</si>
  <si>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</si>
  <si>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</si>
  <si>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</si>
  <si>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</si>
  <si>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</si>
  <si>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</si>
  <si>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</si>
  <si>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</si>
  <si>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</si>
  <si>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</si>
  <si>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</si>
  <si>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</si>
  <si>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</si>
  <si>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</si>
  <si>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</si>
  <si>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</si>
  <si>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</si>
  <si>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</si>
  <si>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</si>
  <si>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</si>
  <si>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</si>
  <si>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</si>
  <si>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</si>
  <si>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</si>
  <si>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</si>
  <si>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</si>
  <si>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</si>
  <si>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</si>
  <si>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</si>
  <si>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</si>
  <si>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</si>
  <si>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</si>
  <si>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</si>
  <si>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</si>
  <si>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</si>
  <si>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</si>
  <si>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</si>
  <si>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</si>
  <si>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</si>
  <si>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</si>
  <si>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</si>
  <si>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</si>
  <si>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</si>
  <si>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</si>
  <si>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</si>
  <si>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</si>
  <si>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</si>
  <si>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</si>
  <si>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</si>
  <si>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</si>
  <si>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</si>
  <si>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</si>
  <si>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</si>
  <si>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</si>
  <si>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</si>
  <si>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</si>
  <si>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</si>
  <si>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</si>
  <si>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</si>
  <si>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</si>
  <si>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</si>
  <si>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</si>
  <si>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</si>
  <si>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</si>
  <si>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</si>
  <si>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</si>
  <si>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</si>
  <si>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</si>
  <si>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</si>
  <si>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</si>
  <si>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</si>
  <si>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</si>
  <si>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</si>
  <si>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</si>
  <si>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</si>
  <si>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</si>
  <si>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</si>
  <si>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</si>
  <si>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</si>
  <si>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</si>
  <si>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</si>
  <si>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</si>
  <si>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</si>
  <si>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</si>
  <si>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</si>
  <si>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</si>
  <si>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</si>
  <si>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</si>
  <si>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</si>
  <si>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</si>
  <si>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</si>
  <si>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</si>
  <si>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</si>
  <si>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</si>
  <si>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</si>
  <si>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</si>
  <si>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</si>
  <si>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</si>
  <si>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</si>
  <si>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</si>
  <si>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</si>
  <si>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</si>
  <si>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</si>
  <si>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</si>
  <si>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</si>
  <si>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</si>
  <si>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</si>
  <si>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</si>
  <si>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</si>
  <si>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</si>
  <si>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</si>
  <si>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</si>
  <si>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</si>
  <si>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</si>
  <si>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</si>
  <si>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</si>
  <si>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</si>
  <si>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</si>
  <si>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</si>
  <si>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</si>
  <si>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</si>
  <si>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</si>
  <si>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</si>
  <si>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</si>
  <si>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</si>
  <si>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</si>
  <si>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</si>
  <si>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</si>
  <si>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</si>
  <si>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</si>
  <si>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</si>
  <si>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</si>
  <si>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</si>
  <si>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</si>
  <si>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</si>
  <si>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</si>
  <si>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</si>
  <si>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</si>
  <si>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</si>
  <si>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</si>
  <si>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</si>
  <si>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</si>
  <si>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</si>
  <si>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</si>
  <si>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</si>
  <si>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</si>
  <si>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</si>
  <si>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</si>
  <si>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</si>
  <si>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</si>
  <si>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</si>
  <si>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</si>
  <si>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</si>
  <si>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</si>
  <si>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</si>
  <si>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</si>
  <si>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</si>
  <si>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</si>
  <si>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</si>
  <si>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</si>
  <si>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</si>
  <si>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</si>
  <si>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</si>
  <si>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</si>
  <si>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</si>
  <si>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</si>
  <si>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</si>
  <si>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</si>
  <si>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</si>
  <si>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</si>
  <si>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</si>
  <si>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</si>
  <si>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</si>
  <si>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</si>
  <si>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</si>
  <si>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</si>
  <si>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</si>
  <si>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</si>
  <si>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</si>
  <si>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</si>
  <si>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</si>
  <si>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</si>
  <si>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</si>
  <si>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</si>
  <si>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</si>
  <si>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</si>
  <si>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</si>
  <si>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</si>
  <si>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</si>
  <si>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</si>
  <si>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</si>
  <si>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</si>
  <si>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</si>
  <si>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</si>
  <si>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</si>
  <si>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</si>
  <si>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</si>
  <si>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</si>
  <si>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</si>
  <si>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</si>
  <si>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</si>
  <si>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</si>
  <si>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</si>
  <si>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</si>
  <si>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</si>
  <si>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</si>
  <si>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</si>
  <si>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</si>
  <si>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</si>
  <si>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</si>
  <si>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</si>
  <si>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</si>
  <si>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</si>
  <si>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</si>
  <si>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</si>
  <si>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</si>
  <si>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</si>
  <si>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</si>
  <si>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</si>
  <si>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</si>
  <si>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</si>
  <si>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</si>
  <si>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</si>
  <si>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</si>
  <si>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</si>
  <si>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</si>
  <si>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</si>
  <si>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</si>
  <si>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</si>
  <si>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</si>
  <si>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</si>
  <si>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</si>
  <si>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</si>
  <si>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</si>
  <si>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</si>
  <si>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</si>
  <si>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</si>
  <si>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</si>
  <si>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</si>
  <si>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</si>
  <si>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</si>
  <si>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</si>
  <si>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</si>
  <si>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</si>
  <si>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</si>
  <si>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</si>
  <si>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</si>
  <si>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</si>
  <si>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</si>
  <si>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</si>
  <si>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</si>
  <si>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</si>
  <si>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</si>
  <si>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</si>
  <si>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</si>
  <si>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</si>
  <si>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</si>
  <si>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</si>
  <si>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</si>
  <si>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</si>
  <si>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</si>
  <si>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</si>
  <si>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</si>
  <si>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</si>
  <si>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</si>
  <si>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</si>
  <si>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</si>
  <si>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</si>
  <si>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</si>
  <si>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</si>
  <si>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</si>
  <si>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</si>
  <si>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</si>
  <si>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</si>
  <si>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</si>
  <si>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</si>
  <si>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</si>
  <si>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</si>
  <si>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</si>
  <si>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</si>
  <si>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</si>
  <si>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</si>
  <si>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</si>
  <si>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</si>
  <si>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</si>
  <si>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</si>
  <si>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</si>
  <si>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</si>
  <si>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</si>
  <si>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</si>
  <si>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</si>
  <si>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</si>
  <si>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</si>
  <si>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</si>
  <si>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</si>
  <si>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</si>
  <si>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</si>
  <si>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</si>
  <si>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</si>
  <si>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</si>
  <si>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</si>
  <si>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</si>
  <si>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</si>
  <si>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</si>
  <si>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</si>
  <si>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</si>
  <si>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</si>
  <si>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</si>
  <si>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</si>
  <si>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</si>
  <si>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</si>
  <si>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</si>
  <si>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</si>
  <si>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</si>
  <si>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</si>
  <si>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</si>
  <si>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</si>
  <si>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</si>
  <si>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</si>
  <si>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</si>
  <si>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</si>
  <si>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</si>
  <si>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</si>
  <si>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</si>
  <si>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</si>
  <si>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</si>
  <si>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</si>
  <si>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</si>
  <si>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</si>
  <si>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</si>
  <si>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</si>
  <si>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</si>
  <si>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</si>
  <si>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</si>
  <si>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</si>
  <si>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</si>
  <si>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</si>
  <si>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</si>
  <si>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</si>
  <si>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</si>
  <si>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</si>
  <si>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</si>
  <si>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</si>
  <si>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</si>
  <si>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</si>
  <si>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</si>
  <si>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</si>
  <si>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</si>
  <si>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</si>
  <si>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</si>
  <si>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</si>
  <si>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</si>
  <si>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</si>
  <si>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</si>
  <si>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</si>
  <si>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</si>
  <si>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</si>
  <si>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</si>
  <si>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</si>
  <si>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</si>
  <si>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</si>
  <si>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</si>
  <si>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</si>
  <si>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</si>
  <si>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</si>
  <si>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</si>
  <si>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</si>
  <si>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</si>
  <si>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</si>
  <si>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</si>
  <si>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</si>
  <si>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</si>
  <si>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</si>
  <si>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</si>
  <si>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</si>
  <si>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</si>
  <si>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</si>
  <si>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</si>
  <si>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</si>
  <si>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</si>
  <si>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</si>
  <si>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</si>
  <si>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</si>
  <si>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</si>
  <si>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</si>
  <si>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</si>
  <si>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</si>
  <si>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</si>
  <si>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</si>
  <si>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</si>
  <si>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</si>
  <si>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</si>
  <si>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</si>
  <si>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</si>
  <si>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</si>
  <si>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</si>
  <si>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</si>
  <si>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</si>
  <si>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</si>
  <si>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</si>
  <si>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</si>
  <si>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</si>
  <si>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</si>
  <si>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</si>
  <si>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</si>
  <si>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</si>
  <si>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</si>
  <si>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</si>
  <si>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</si>
  <si>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</si>
  <si>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</si>
  <si>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</si>
  <si>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</si>
  <si>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</si>
  <si>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</si>
  <si>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</si>
  <si>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</si>
  <si>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</si>
  <si>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</si>
  <si>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</si>
  <si>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</si>
  <si>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</si>
  <si>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</si>
  <si>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</si>
  <si>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</si>
  <si>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</si>
  <si>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</si>
  <si>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</si>
  <si>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</si>
  <si>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</si>
  <si>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</si>
  <si>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</si>
  <si>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</si>
  <si>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</si>
  <si>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</si>
  <si>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</si>
  <si>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</si>
  <si>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</si>
  <si>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</si>
  <si>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</si>
  <si>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</si>
  <si>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</si>
  <si>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</si>
  <si>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</si>
  <si>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</si>
  <si>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</si>
  <si>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</si>
  <si>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</si>
  <si>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</si>
  <si>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</si>
  <si>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</si>
  <si>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</si>
  <si>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</si>
  <si>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</si>
  <si>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</si>
  <si>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</si>
  <si>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</si>
  <si>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</si>
  <si>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</si>
  <si>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</si>
  <si>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</si>
  <si>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</si>
  <si>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</si>
  <si>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</si>
  <si>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</si>
  <si>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</si>
  <si>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</si>
  <si>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</si>
  <si>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</si>
  <si>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</si>
  <si>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</si>
  <si>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</si>
  <si>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</si>
  <si>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</si>
  <si>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</si>
  <si>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</si>
  <si>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</si>
  <si>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</si>
  <si>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</si>
  <si>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</si>
  <si>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</si>
  <si>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</si>
  <si>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</si>
  <si>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</si>
  <si>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</si>
  <si>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</si>
  <si>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</si>
  <si>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</si>
  <si>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</si>
  <si>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</si>
  <si>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</si>
  <si>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</si>
  <si>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</si>
  <si>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</si>
  <si>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</si>
  <si>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</si>
  <si>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</si>
  <si>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</si>
  <si>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</si>
  <si>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</si>
  <si>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</si>
  <si>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</si>
  <si>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</si>
  <si>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</si>
  <si>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</si>
  <si>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</si>
  <si>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</si>
  <si>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</si>
  <si>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</si>
  <si>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</si>
  <si>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</si>
  <si>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</si>
  <si>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</si>
  <si>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</si>
  <si>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</si>
  <si>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</si>
  <si>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</si>
  <si>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</si>
  <si>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</si>
  <si>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</si>
  <si>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</si>
  <si>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</si>
  <si>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</si>
  <si>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</si>
  <si>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</si>
  <si>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</si>
  <si>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</si>
  <si>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</si>
  <si>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</si>
  <si>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</si>
  <si>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</si>
  <si>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</si>
  <si>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</si>
  <si>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</si>
  <si>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</si>
  <si>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</si>
  <si>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</si>
  <si>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</si>
  <si>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</si>
  <si>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</si>
  <si>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</si>
  <si>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</si>
  <si>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</si>
  <si>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</si>
  <si>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</si>
  <si>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</si>
  <si>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</si>
  <si>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</si>
  <si>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</si>
  <si>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</si>
  <si>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</si>
  <si>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</si>
  <si>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</si>
  <si>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</si>
  <si>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</si>
  <si>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</si>
  <si>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</si>
  <si>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</si>
  <si>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</si>
  <si>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</si>
  <si>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</si>
  <si>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</si>
  <si>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</si>
  <si>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</si>
  <si>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</si>
  <si>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</si>
  <si>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</si>
  <si>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</si>
  <si>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</si>
  <si>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</si>
  <si>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</si>
  <si>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</si>
  <si>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</si>
  <si>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</si>
  <si>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</si>
  <si>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</si>
  <si>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</si>
  <si>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</si>
  <si>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</si>
  <si>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</si>
  <si>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</si>
  <si>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</si>
  <si>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</si>
  <si>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</si>
  <si>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</si>
  <si>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</si>
  <si>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</si>
  <si>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</si>
  <si>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</si>
  <si>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</si>
  <si>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</si>
  <si>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</si>
  <si>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</si>
  <si>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</si>
  <si>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</si>
  <si>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</si>
  <si>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</si>
  <si>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</si>
  <si>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</si>
  <si>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</si>
  <si>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</si>
  <si>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</si>
  <si>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</si>
  <si>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</si>
  <si>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</si>
  <si>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</si>
  <si>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</si>
  <si>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</si>
  <si>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</si>
  <si>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</si>
  <si>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</si>
  <si>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</si>
  <si>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</si>
  <si>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</si>
  <si>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</si>
  <si>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</si>
  <si>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</si>
  <si>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</si>
  <si>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</si>
  <si>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</si>
  <si>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</si>
  <si>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</si>
  <si>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</si>
  <si>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</si>
  <si>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</si>
  <si>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</si>
  <si>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</si>
  <si>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</si>
  <si>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</si>
  <si>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</si>
  <si>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</si>
  <si>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</si>
  <si>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</si>
  <si>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</si>
  <si>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</si>
  <si>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</si>
  <si>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</si>
  <si>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</si>
  <si>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</si>
  <si>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</si>
  <si>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</si>
  <si>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</si>
  <si>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</si>
  <si>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</si>
  <si>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</si>
  <si>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</si>
  <si>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</si>
  <si>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</si>
  <si>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</si>
  <si>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</si>
  <si>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</si>
  <si>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</si>
  <si>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</si>
  <si>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</si>
  <si>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</si>
  <si>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</si>
  <si>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</si>
  <si>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</si>
  <si>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</si>
  <si>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</si>
  <si>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</si>
  <si>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</si>
  <si>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</si>
  <si>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</si>
  <si>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</si>
  <si>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</si>
  <si>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</si>
  <si>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</si>
  <si>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</si>
  <si>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</si>
  <si>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</si>
  <si>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</si>
  <si>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</si>
  <si>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</si>
  <si>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</si>
  <si>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</si>
  <si>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</si>
  <si>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</si>
  <si>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</si>
  <si>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</si>
  <si>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</si>
  <si>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</si>
  <si>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</si>
  <si>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</si>
  <si>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</si>
  <si>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</si>
  <si>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</si>
  <si>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</si>
  <si>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</si>
  <si>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</si>
  <si>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</si>
  <si>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</si>
  <si>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</si>
  <si>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</si>
  <si>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</si>
  <si>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</si>
  <si>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</si>
  <si>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</si>
  <si>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</si>
  <si>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</si>
  <si>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</si>
  <si>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</si>
  <si>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</si>
  <si>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</si>
  <si>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</si>
  <si>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</si>
  <si>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</si>
  <si>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</si>
  <si>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</si>
  <si>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</si>
  <si>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</si>
  <si>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</si>
  <si>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</si>
  <si>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</si>
  <si>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</si>
  <si>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</si>
  <si>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</si>
  <si>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</si>
  <si>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</si>
  <si>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</si>
  <si>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</si>
  <si>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</si>
  <si>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</si>
  <si>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</si>
  <si>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</si>
  <si>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</si>
  <si>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</si>
  <si>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</si>
  <si>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</si>
  <si>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</si>
  <si>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</si>
  <si>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</si>
  <si>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</si>
  <si>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</si>
  <si>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</si>
  <si>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</si>
  <si>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</si>
  <si>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</si>
  <si>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</si>
  <si>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</si>
  <si>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</si>
  <si>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</si>
  <si>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</si>
  <si>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</si>
  <si>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</si>
  <si>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</si>
  <si>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</si>
  <si>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</si>
  <si>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</si>
  <si>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</si>
  <si>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</si>
  <si>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</si>
  <si>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</si>
  <si>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</si>
  <si>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</si>
  <si>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</si>
  <si>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</si>
  <si>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</si>
  <si>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</si>
  <si>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</si>
  <si>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</si>
  <si>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</si>
  <si>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</si>
  <si>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</si>
  <si>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</si>
  <si>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</si>
  <si>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</si>
  <si>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</si>
  <si>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</si>
  <si>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</si>
  <si>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</si>
  <si>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</si>
  <si>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</si>
  <si>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</si>
  <si>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</si>
  <si>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</si>
  <si>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</si>
  <si>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</si>
  <si>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</si>
  <si>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</si>
  <si>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</si>
  <si>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</si>
  <si>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</si>
  <si>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</si>
  <si>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</si>
  <si>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</si>
  <si>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</si>
  <si>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</si>
  <si>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</si>
  <si>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</si>
  <si>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</si>
  <si>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</si>
  <si>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</si>
  <si>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</si>
  <si>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</si>
  <si>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</si>
  <si>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</si>
  <si>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</si>
  <si>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</si>
  <si>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</si>
  <si>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</si>
  <si>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</si>
  <si>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</si>
  <si>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</si>
  <si>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</si>
  <si>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</si>
  <si>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</si>
  <si>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</si>
  <si>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</si>
  <si>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</si>
  <si>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</si>
  <si>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</si>
  <si>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</si>
  <si>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</si>
  <si>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</si>
  <si>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</si>
  <si>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</si>
  <si>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</si>
  <si>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</si>
  <si>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</si>
  <si>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</si>
  <si>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</si>
  <si>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</si>
  <si>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</si>
  <si>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</si>
  <si>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</si>
  <si>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</si>
  <si>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</si>
  <si>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</si>
  <si>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</si>
  <si>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</si>
  <si>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</si>
  <si>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</si>
  <si>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</si>
  <si>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</si>
  <si>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</si>
  <si>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</si>
  <si>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</si>
  <si>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</si>
  <si>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</si>
  <si>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</si>
  <si>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</si>
  <si>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</si>
  <si>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</si>
  <si>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</si>
  <si>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</si>
  <si>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</si>
  <si>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</si>
  <si>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</si>
  <si>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</si>
  <si>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</si>
  <si>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</si>
  <si>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</si>
  <si>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</si>
  <si>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</si>
  <si>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</si>
  <si>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</si>
  <si>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</si>
  <si>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</si>
  <si>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</si>
  <si>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</si>
  <si>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</si>
  <si>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</si>
  <si>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</si>
  <si>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</si>
  <si>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</si>
  <si>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</si>
  <si>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</si>
  <si>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</si>
  <si>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</si>
  <si>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</si>
  <si>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</si>
  <si>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</si>
  <si>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</si>
  <si>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</si>
  <si>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</si>
  <si>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</si>
  <si>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</si>
  <si>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</si>
  <si>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</si>
  <si>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</si>
  <si>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</si>
  <si>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</si>
  <si>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</si>
  <si>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</si>
  <si>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</si>
  <si>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</si>
  <si>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</si>
  <si>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</si>
  <si>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</si>
  <si>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</si>
  <si>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</si>
  <si>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</si>
  <si>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</si>
  <si>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</si>
  <si>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</si>
  <si>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</si>
  <si>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</si>
  <si>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</si>
  <si>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</si>
  <si>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</si>
  <si>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</si>
  <si>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</si>
  <si>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</si>
  <si>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</si>
  <si>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</si>
  <si>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</si>
  <si>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</si>
  <si>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</si>
  <si>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</si>
  <si>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</si>
  <si>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</si>
  <si>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</si>
  <si>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</si>
  <si>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</si>
  <si>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</si>
  <si>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</si>
  <si>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</si>
  <si>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</si>
  <si>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</si>
  <si>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</si>
  <si>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</si>
  <si>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</si>
  <si>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</si>
  <si>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</si>
  <si>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</si>
  <si>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</si>
  <si>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</si>
  <si>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</si>
  <si>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</si>
  <si>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</si>
  <si>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</si>
  <si>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</si>
  <si>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</si>
  <si>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</si>
  <si>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</si>
  <si>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</si>
  <si>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</si>
  <si>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</si>
  <si>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</si>
  <si>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</si>
  <si>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</si>
  <si>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</si>
  <si>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</si>
  <si>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</si>
  <si>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</si>
  <si>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</si>
  <si>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</si>
  <si>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</si>
  <si>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</si>
  <si>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</si>
  <si>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</si>
  <si>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</si>
  <si>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</si>
  <si>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</si>
  <si>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</si>
  <si>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</si>
  <si>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</si>
  <si>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</si>
  <si>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</si>
  <si>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</si>
  <si>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</si>
  <si>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</si>
  <si>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</si>
  <si>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</si>
  <si>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</si>
  <si>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</si>
  <si>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</si>
  <si>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</si>
  <si>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</si>
  <si>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</si>
  <si>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</si>
  <si>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</si>
  <si>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</si>
  <si>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</si>
  <si>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</si>
  <si>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</si>
  <si>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</si>
  <si>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</si>
  <si>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</si>
  <si>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</si>
  <si>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</si>
  <si>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</si>
  <si>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</si>
  <si>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</si>
  <si>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</si>
  <si>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</si>
  <si>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</si>
  <si>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</si>
  <si>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</si>
  <si>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</si>
  <si>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</si>
  <si>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</si>
  <si>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</si>
  <si>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</si>
  <si>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</si>
  <si>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</si>
  <si>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</si>
  <si>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</si>
  <si>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</si>
  <si>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</si>
  <si>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</si>
  <si>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</si>
  <si>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</si>
  <si>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</si>
  <si>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</si>
  <si>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</si>
  <si>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</si>
  <si>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</si>
  <si>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</si>
  <si>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</si>
  <si>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</si>
  <si>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</si>
  <si>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</si>
  <si>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</si>
  <si>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</si>
  <si>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</si>
  <si>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</si>
  <si>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</si>
  <si>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</si>
  <si>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</si>
  <si>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</si>
  <si>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</si>
  <si>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</si>
  <si>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</si>
  <si>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</si>
  <si>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</si>
  <si>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</si>
  <si>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</si>
  <si>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</si>
  <si>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</si>
  <si>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</si>
  <si>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</si>
  <si>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</si>
  <si>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</si>
  <si>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</si>
  <si>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</si>
  <si>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</si>
  <si>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</si>
  <si>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</si>
  <si>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</si>
  <si>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</si>
  <si>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</si>
  <si>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</si>
  <si>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</si>
  <si>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</si>
  <si>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</si>
  <si>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</si>
  <si>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</si>
  <si>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</si>
  <si>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</si>
  <si>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</si>
  <si>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</si>
  <si>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</si>
  <si>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</si>
  <si>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</si>
  <si>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</si>
  <si>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</si>
  <si>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</si>
  <si>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</si>
  <si>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</si>
  <si>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</si>
  <si>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</si>
  <si>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</si>
  <si>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</si>
  <si>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</si>
  <si>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</si>
  <si>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</si>
  <si>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</si>
  <si>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</si>
  <si>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</si>
  <si>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</si>
  <si>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</si>
  <si>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</si>
  <si>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</si>
  <si>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</si>
  <si>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</si>
  <si>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</si>
  <si>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</si>
  <si>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</si>
  <si>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</si>
  <si>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</si>
  <si>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</si>
  <si>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</si>
  <si>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</si>
  <si>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</si>
  <si>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</si>
  <si>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</si>
  <si>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</si>
  <si>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</si>
  <si>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</si>
  <si>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</si>
  <si>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</si>
  <si>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</si>
  <si>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</si>
  <si>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</si>
  <si>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</si>
  <si>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</si>
  <si>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</si>
  <si>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</si>
  <si>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</si>
  <si>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</si>
  <si>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</si>
  <si>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</si>
  <si>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</si>
  <si>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</si>
  <si>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</si>
  <si>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</si>
  <si>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</si>
  <si>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</si>
  <si>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</si>
  <si>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</si>
  <si>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</si>
  <si>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</si>
  <si>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</si>
  <si>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</si>
  <si>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</si>
  <si>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</si>
  <si>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</si>
  <si>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</si>
  <si>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</si>
  <si>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</si>
  <si>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</si>
  <si>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</si>
  <si>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</si>
  <si>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</si>
  <si>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</si>
  <si>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</si>
  <si>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</si>
  <si>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</si>
  <si>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</si>
  <si>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</si>
  <si>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</si>
  <si>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</si>
  <si>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</si>
  <si>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</si>
  <si>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</si>
  <si>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</si>
  <si>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</si>
  <si>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</si>
  <si>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</si>
  <si>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</si>
  <si>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</si>
  <si>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</si>
  <si>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</si>
  <si>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</si>
  <si>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</si>
  <si>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</si>
  <si>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</si>
  <si>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</si>
  <si>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</si>
  <si>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</si>
  <si>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</si>
  <si>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</si>
  <si>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</si>
  <si>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</si>
  <si>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</si>
  <si>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</si>
  <si>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</si>
  <si>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</si>
  <si>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</si>
  <si>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</si>
  <si>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</si>
  <si>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</si>
  <si>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</si>
  <si>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</si>
  <si>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</si>
  <si>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</si>
  <si>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</si>
  <si>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</si>
  <si>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</si>
  <si>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</si>
  <si>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</si>
  <si>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</si>
  <si>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</si>
  <si>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</si>
  <si>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</si>
  <si>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</si>
  <si>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</si>
  <si>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</si>
  <si>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</si>
  <si>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</si>
  <si>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</si>
  <si>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</si>
  <si>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</si>
  <si>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</si>
  <si>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</si>
  <si>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</si>
  <si>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</si>
  <si>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</si>
  <si>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</si>
  <si>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</si>
  <si>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</si>
  <si>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</si>
  <si>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</si>
  <si>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</si>
  <si>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</si>
  <si>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</si>
  <si>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</si>
  <si>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</si>
  <si>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</si>
  <si>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</si>
  <si>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</si>
  <si>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</si>
  <si>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</si>
  <si>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</si>
  <si>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</si>
  <si>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</si>
  <si>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</si>
  <si>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</si>
  <si>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</si>
  <si>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</si>
  <si>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</si>
  <si>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</si>
  <si>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</si>
  <si>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</si>
  <si>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</si>
  <si>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</si>
  <si>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</si>
  <si>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</si>
  <si>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</si>
  <si>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</si>
  <si>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</si>
  <si>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</si>
  <si>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</si>
  <si>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</si>
  <si>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</si>
  <si>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</si>
  <si>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</si>
  <si>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</si>
  <si>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</si>
  <si>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</si>
  <si>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</si>
  <si>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</si>
  <si>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</si>
  <si>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</si>
  <si>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</si>
  <si>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</si>
  <si>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</si>
  <si>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</si>
  <si>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</si>
  <si>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</si>
  <si>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</si>
  <si>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</si>
  <si>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</si>
  <si>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</si>
  <si>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</si>
  <si>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</si>
  <si>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</si>
  <si>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</si>
  <si>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</si>
  <si>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</si>
  <si>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</si>
  <si>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</si>
  <si>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</si>
  <si>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</si>
  <si>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</si>
  <si>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</si>
  <si>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</si>
  <si>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</si>
  <si>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</si>
  <si>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</si>
  <si>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</si>
  <si>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</si>
  <si>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</si>
  <si>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</si>
  <si>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</si>
  <si>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</si>
  <si>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</si>
  <si>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</si>
  <si>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</si>
  <si>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</si>
  <si>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</si>
  <si>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</si>
  <si>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</si>
  <si>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</si>
  <si>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</si>
  <si>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</si>
  <si>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</si>
  <si>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</si>
  <si>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</si>
  <si>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</si>
  <si>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</si>
  <si>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</si>
  <si>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</si>
  <si>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</si>
  <si>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</si>
  <si>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</si>
  <si>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</si>
  <si>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</si>
  <si>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</si>
  <si>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</si>
  <si>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</si>
  <si>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</si>
  <si>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</si>
  <si>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</si>
  <si>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</si>
  <si>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</si>
  <si>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</si>
  <si>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</si>
  <si>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</si>
  <si>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</si>
  <si>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</si>
  <si>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</si>
  <si>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</si>
  <si>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</si>
  <si>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</si>
  <si>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</si>
  <si>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</si>
  <si>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</si>
  <si>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</si>
  <si>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</si>
  <si>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</si>
  <si>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</si>
  <si>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</si>
  <si>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</si>
  <si>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</si>
  <si>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</si>
  <si>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</si>
  <si>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</si>
  <si>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</si>
  <si>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</si>
  <si>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</si>
  <si>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</si>
  <si>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</si>
  <si>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</si>
  <si>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</si>
  <si>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</si>
  <si>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</si>
  <si>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</si>
  <si>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</si>
  <si>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</si>
  <si>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</si>
  <si>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</si>
  <si>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</si>
  <si>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</si>
  <si>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</si>
  <si>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</si>
  <si>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</si>
  <si>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</si>
  <si>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</si>
  <si>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</si>
  <si>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</si>
  <si>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</si>
  <si>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</si>
  <si>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</si>
  <si>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</si>
  <si>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</si>
  <si>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</si>
  <si>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</si>
  <si>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</si>
  <si>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</si>
  <si>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</si>
  <si>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</si>
  <si>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</si>
  <si>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</si>
  <si>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</si>
  <si>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</si>
  <si>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</si>
  <si>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</si>
  <si>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</si>
  <si>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</si>
  <si>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</si>
  <si>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</si>
  <si>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</si>
  <si>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</si>
  <si>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</si>
  <si>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</si>
  <si>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</si>
  <si>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</si>
  <si>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</si>
  <si>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</si>
  <si>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</si>
  <si>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</si>
  <si>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</si>
  <si>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</si>
  <si>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</si>
  <si>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</si>
  <si>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</si>
  <si>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</si>
  <si>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</si>
  <si>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</si>
  <si>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</si>
  <si>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</si>
  <si>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</si>
  <si>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</si>
  <si>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</si>
  <si>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</si>
  <si>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</si>
  <si>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</si>
  <si>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</si>
  <si>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</si>
  <si>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</si>
  <si>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</si>
  <si>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</si>
  <si>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</si>
  <si>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</si>
  <si>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</si>
  <si>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</si>
  <si>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</si>
  <si>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</si>
  <si>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</si>
  <si>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</si>
  <si>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</si>
  <si>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</si>
  <si>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</si>
  <si>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</si>
  <si>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</si>
  <si>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</si>
  <si>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</si>
  <si>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</si>
  <si>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</si>
  <si>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</si>
  <si>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</si>
  <si>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</si>
  <si>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</si>
  <si>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</si>
  <si>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</si>
  <si>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</si>
  <si>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</si>
  <si>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</si>
  <si>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</si>
  <si>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</si>
  <si>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</si>
  <si>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</si>
  <si>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</si>
  <si>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</si>
  <si>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</si>
  <si>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</si>
  <si>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</si>
  <si>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</si>
  <si>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</si>
  <si>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</si>
  <si>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</si>
  <si>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</si>
  <si>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</si>
  <si>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</si>
  <si>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</si>
  <si>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</si>
  <si>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</si>
  <si>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</si>
  <si>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</si>
  <si>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</si>
  <si>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</si>
  <si>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</si>
  <si>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</si>
  <si>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</si>
  <si>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</si>
  <si>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</si>
  <si>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</si>
  <si>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</si>
  <si>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</si>
  <si>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</si>
  <si>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</si>
  <si>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</si>
  <si>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</si>
  <si>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</si>
  <si>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</si>
  <si>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</si>
  <si>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</si>
  <si>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</si>
  <si>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</si>
  <si>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</si>
  <si>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</si>
  <si>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</si>
  <si>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</si>
  <si>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</si>
  <si>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</si>
  <si>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</si>
  <si>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</si>
  <si>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</si>
  <si>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</si>
  <si>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</si>
  <si>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</si>
  <si>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</si>
  <si>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</si>
  <si>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</si>
  <si>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</si>
  <si>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</si>
  <si>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</si>
  <si>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</si>
  <si>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</si>
  <si>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</si>
  <si>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</si>
  <si>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</si>
  <si>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</si>
  <si>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</si>
  <si>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</si>
  <si>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</si>
  <si>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</si>
  <si>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</si>
  <si>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</si>
  <si>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</si>
  <si>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</si>
  <si>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</si>
  <si>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</si>
  <si>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</si>
  <si>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</si>
  <si>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</si>
  <si>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</si>
  <si>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</si>
  <si>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</si>
  <si>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</si>
  <si>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</si>
  <si>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</si>
  <si>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</si>
  <si>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</si>
  <si>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</si>
  <si>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</si>
  <si>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</si>
  <si>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</si>
  <si>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</si>
  <si>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</si>
  <si>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</si>
  <si>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</si>
  <si>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</si>
  <si>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</si>
  <si>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</si>
  <si>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</si>
  <si>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</si>
  <si>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</si>
  <si>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</si>
  <si>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</si>
  <si>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</si>
  <si>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</si>
  <si>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</si>
  <si>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</si>
  <si>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</si>
  <si>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</si>
  <si>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</si>
  <si>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</si>
  <si>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</si>
  <si>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</si>
  <si>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</si>
  <si>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</si>
  <si>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</si>
  <si>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</si>
  <si>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</si>
  <si>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</si>
  <si>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</si>
  <si>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</si>
  <si>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</si>
  <si>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</si>
  <si>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</si>
  <si>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</si>
  <si>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</si>
  <si>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</si>
  <si>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</si>
  <si>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</si>
  <si>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</si>
  <si>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</si>
  <si>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</si>
  <si>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</si>
  <si>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</si>
  <si>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</si>
  <si>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</si>
  <si>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</si>
  <si>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</si>
  <si>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</si>
  <si>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</si>
  <si>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</si>
  <si>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</si>
  <si>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</si>
  <si>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</si>
  <si>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</si>
  <si>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</si>
  <si>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</si>
  <si>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</si>
  <si>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</si>
  <si>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</si>
  <si>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</si>
  <si>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</si>
  <si>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</si>
  <si>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</si>
  <si>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</si>
  <si>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</si>
  <si>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</si>
  <si>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</si>
  <si>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</si>
  <si>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</si>
  <si>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</si>
  <si>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</si>
  <si>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</si>
  <si>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</si>
  <si>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</si>
  <si>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</si>
  <si>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</si>
  <si>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</si>
  <si>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</si>
  <si>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</si>
  <si>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</si>
  <si>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</si>
  <si>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</si>
  <si>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</si>
  <si>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</si>
  <si>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</si>
  <si>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</si>
  <si>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</si>
  <si>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</si>
  <si>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</si>
  <si>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</si>
  <si>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</si>
  <si>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</si>
  <si>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</si>
  <si>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</si>
  <si>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</si>
  <si>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</si>
  <si>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</si>
  <si>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</si>
  <si>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</si>
  <si>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</si>
  <si>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</si>
  <si>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</si>
  <si>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</si>
  <si>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</si>
  <si>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</si>
  <si>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</si>
  <si>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</si>
  <si>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</si>
  <si>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</si>
  <si>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</si>
  <si>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</si>
  <si>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</si>
  <si>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</si>
  <si>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</si>
  <si>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</si>
  <si>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</si>
  <si>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</si>
  <si>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</si>
  <si>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</si>
  <si>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</si>
  <si>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</si>
  <si>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</si>
  <si>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</si>
  <si>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</si>
  <si>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</si>
  <si>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</si>
  <si>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</si>
  <si>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</si>
  <si>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</si>
  <si>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</si>
  <si>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</si>
  <si>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</si>
  <si>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</si>
  <si>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</si>
  <si>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</si>
  <si>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</si>
  <si>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</si>
  <si>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</si>
  <si>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</si>
  <si>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</si>
  <si>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</si>
  <si>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</si>
  <si>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</si>
  <si>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</si>
  <si>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</si>
  <si>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</si>
  <si>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</si>
  <si>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</si>
  <si>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</si>
  <si>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</si>
  <si>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</si>
  <si>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</si>
  <si>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</si>
  <si>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</si>
  <si>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</si>
  <si>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</si>
  <si>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</si>
  <si>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</si>
  <si>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</si>
  <si>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</si>
  <si>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</si>
  <si>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</si>
  <si>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</si>
  <si>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</si>
  <si>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</si>
  <si>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</si>
  <si>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</si>
  <si>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</si>
  <si>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</si>
  <si>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</si>
  <si>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</si>
  <si>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</si>
  <si>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</si>
  <si>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</si>
  <si>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</si>
  <si>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</si>
  <si>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</si>
  <si>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</si>
  <si>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</si>
  <si>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</si>
  <si>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</si>
  <si>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</si>
  <si>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</si>
  <si>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</si>
  <si>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</si>
  <si>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</si>
  <si>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</si>
  <si>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</si>
  <si>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</si>
  <si>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</si>
  <si>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</si>
  <si>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</si>
  <si>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</si>
  <si>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</si>
  <si>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</si>
  <si>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</si>
  <si>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</si>
  <si>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</si>
  <si>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</si>
  <si>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</si>
  <si>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</si>
  <si>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</si>
  <si>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</si>
  <si>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</si>
  <si>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</si>
  <si>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</si>
  <si>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</si>
  <si>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</si>
  <si>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</si>
  <si>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</si>
  <si>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</si>
  <si>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</si>
  <si>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</si>
  <si>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</si>
  <si>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</si>
  <si>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</si>
  <si>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</si>
  <si>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</si>
  <si>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</si>
  <si>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</si>
  <si>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</si>
  <si>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</si>
  <si>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</si>
  <si>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</si>
  <si>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</si>
  <si>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</si>
  <si>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</si>
  <si>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</si>
  <si>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</si>
  <si>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</si>
  <si>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</si>
  <si>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</si>
  <si>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</si>
  <si>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</si>
  <si>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</si>
  <si>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</si>
  <si>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</si>
  <si>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</si>
  <si>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</si>
  <si>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</si>
  <si>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</si>
  <si>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</si>
  <si>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</si>
  <si>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</si>
  <si>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</si>
  <si>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</si>
  <si>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</si>
  <si>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</si>
  <si>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</si>
  <si>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</si>
  <si>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</si>
  <si>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</si>
  <si>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</si>
  <si>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</si>
  <si>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</si>
  <si>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</si>
  <si>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</si>
  <si>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</si>
  <si>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</si>
  <si>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</si>
  <si>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</si>
  <si>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</si>
  <si>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</si>
  <si>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</si>
  <si>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</si>
  <si>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</si>
  <si>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</si>
  <si>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</si>
  <si>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</si>
  <si>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</si>
  <si>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</si>
  <si>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</si>
  <si>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</si>
  <si>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</si>
  <si>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</si>
  <si>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</si>
  <si>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</si>
  <si>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</si>
  <si>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</si>
  <si>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</si>
  <si>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</si>
  <si>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</si>
  <si>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</si>
  <si>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</si>
  <si>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</si>
  <si>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</si>
  <si>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</si>
  <si>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</si>
  <si>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</si>
  <si>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</si>
  <si>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</si>
  <si>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</si>
  <si>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</si>
  <si>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</si>
  <si>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</si>
  <si>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</si>
  <si>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</si>
  <si>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</si>
  <si>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</si>
  <si>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</si>
  <si>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</si>
  <si>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</si>
  <si>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</si>
  <si>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</si>
  <si>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</si>
  <si>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</si>
  <si>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</si>
  <si>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</si>
  <si>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</si>
  <si>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</si>
  <si>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</si>
  <si>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</si>
  <si>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</si>
  <si>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</si>
  <si>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</si>
  <si>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</si>
  <si>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</si>
  <si>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</si>
  <si>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</si>
  <si>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</si>
  <si>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</si>
  <si>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</si>
  <si>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</si>
  <si>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</si>
  <si>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</si>
  <si>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</si>
  <si>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</si>
  <si>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</si>
  <si>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</si>
  <si>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</si>
  <si>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</si>
  <si>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</si>
  <si>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</si>
  <si>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</si>
  <si>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</si>
  <si>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</si>
  <si>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</si>
  <si>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</si>
  <si>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</si>
  <si>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</si>
  <si>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</si>
  <si>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</si>
  <si>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</si>
  <si>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</si>
  <si>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</si>
  <si>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</si>
  <si>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</si>
  <si>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</si>
  <si>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</si>
  <si>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</si>
  <si>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</si>
  <si>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</si>
  <si>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</si>
  <si>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</si>
  <si>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</si>
  <si>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</si>
  <si>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</si>
  <si>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</si>
  <si>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</si>
  <si>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</si>
  <si>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</si>
  <si>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</si>
  <si>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</si>
  <si>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</si>
  <si>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</si>
  <si>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</si>
  <si>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</si>
  <si>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</si>
  <si>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</si>
  <si>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</si>
  <si>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</si>
  <si>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</si>
  <si>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</si>
  <si>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</si>
  <si>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</si>
  <si>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</si>
  <si>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</si>
  <si>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</si>
  <si>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</si>
  <si>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</si>
  <si>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</si>
  <si>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</si>
  <si>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</si>
  <si>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</si>
  <si>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</si>
  <si>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</si>
  <si>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</si>
  <si>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</si>
  <si>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</si>
  <si>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</si>
  <si>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</si>
  <si>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</si>
  <si>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</si>
  <si>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</si>
  <si>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</si>
  <si>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</si>
  <si>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</si>
  <si>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</si>
  <si>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</si>
  <si>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</si>
  <si>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</si>
  <si>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</si>
  <si>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</si>
  <si>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</si>
  <si>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</si>
  <si>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</si>
  <si>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</si>
  <si>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</si>
  <si>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</si>
  <si>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</si>
  <si>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</si>
  <si>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</si>
  <si>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</si>
  <si>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</si>
  <si>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</si>
  <si>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</si>
  <si>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</si>
  <si>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</si>
  <si>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</si>
  <si>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</si>
  <si>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</si>
  <si>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</si>
  <si>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</si>
  <si>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</si>
  <si>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</si>
  <si>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</si>
  <si>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</si>
  <si>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</si>
  <si>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</si>
  <si>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</si>
  <si>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</si>
  <si>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</si>
  <si>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</si>
  <si>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</si>
  <si>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</si>
  <si>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</si>
  <si>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</si>
  <si>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</si>
  <si>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</si>
  <si>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</si>
  <si>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</si>
  <si>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</si>
  <si>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</si>
  <si>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</si>
  <si>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</si>
  <si>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</si>
  <si>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</si>
  <si>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</si>
  <si>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</si>
  <si>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</si>
  <si>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</si>
  <si>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</si>
  <si>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</si>
  <si>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</si>
  <si>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</si>
  <si>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</si>
  <si>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</si>
  <si>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</si>
  <si>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</si>
  <si>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</si>
  <si>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</si>
  <si>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</si>
  <si>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</si>
  <si>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</si>
  <si>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</si>
  <si>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</si>
  <si>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</si>
  <si>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</si>
  <si>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</si>
  <si>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</si>
  <si>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</si>
  <si>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</si>
  <si>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</si>
  <si>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</si>
  <si>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</si>
  <si>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</si>
  <si>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</si>
  <si>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</si>
  <si>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</si>
  <si>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</si>
  <si>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</si>
  <si>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</si>
  <si>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</si>
  <si>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</si>
  <si>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</si>
  <si>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</si>
  <si>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</si>
  <si>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</si>
  <si>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</si>
  <si>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</si>
  <si>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</si>
  <si>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</si>
  <si>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</si>
  <si>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</si>
  <si>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</si>
  <si>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</si>
  <si>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</si>
  <si>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</si>
  <si>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</si>
  <si>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</si>
  <si>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</si>
  <si>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</si>
  <si>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</si>
  <si>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</si>
  <si>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</si>
  <si>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</si>
  <si>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</si>
  <si>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</si>
  <si>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</si>
  <si>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</si>
  <si>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</si>
  <si>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</si>
  <si>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</si>
  <si>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</si>
  <si>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</si>
  <si>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</si>
  <si>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</si>
  <si>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</si>
  <si>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</si>
  <si>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</si>
  <si>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</si>
  <si>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</si>
  <si>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</si>
  <si>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</si>
  <si>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</si>
  <si>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</si>
  <si>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</si>
  <si>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</si>
  <si>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</si>
  <si>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</si>
  <si>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</si>
  <si>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</si>
  <si>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</si>
  <si>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</si>
  <si>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</si>
  <si>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</si>
  <si>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</si>
  <si>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</si>
  <si>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</si>
  <si>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</si>
  <si>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</si>
  <si>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</si>
  <si>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</si>
  <si>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</si>
  <si>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</si>
  <si>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</si>
  <si>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</si>
  <si>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</si>
  <si>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</si>
  <si>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</si>
  <si>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</si>
  <si>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</si>
  <si>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</si>
  <si>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</si>
  <si>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</si>
  <si>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</si>
  <si>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</si>
  <si>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</si>
  <si>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</si>
  <si>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</si>
  <si>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</si>
  <si>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</si>
  <si>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</si>
  <si>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</si>
  <si>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</si>
  <si>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</si>
  <si>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</si>
  <si>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</si>
  <si>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</si>
  <si>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</si>
  <si>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</si>
  <si>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</si>
  <si>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</si>
  <si>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</si>
  <si>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</si>
  <si>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</si>
  <si>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</si>
  <si>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</si>
  <si>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</si>
  <si>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</si>
  <si>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</si>
  <si>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</si>
  <si>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</si>
  <si>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</si>
  <si>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</si>
  <si>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</si>
  <si>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</si>
  <si>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</si>
  <si>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</si>
  <si>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</si>
  <si>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</si>
  <si>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</si>
  <si>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</si>
  <si>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</si>
  <si>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</si>
  <si>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</si>
  <si>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</si>
  <si>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</si>
  <si>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</si>
  <si>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</si>
  <si>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</si>
  <si>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</si>
  <si>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</si>
  <si>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</si>
  <si>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</si>
  <si>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</si>
  <si>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</si>
  <si>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</si>
  <si>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</si>
  <si>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</si>
  <si>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</si>
  <si>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</si>
  <si>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</si>
  <si>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</si>
  <si>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</si>
  <si>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</si>
  <si>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</si>
  <si>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</si>
  <si>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</si>
  <si>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</si>
  <si>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</si>
  <si>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</si>
  <si>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</si>
  <si>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</si>
  <si>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</si>
  <si>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</si>
  <si>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</si>
  <si>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</si>
  <si>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</si>
  <si>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</si>
  <si>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</si>
  <si>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</si>
  <si>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</si>
  <si>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</si>
  <si>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</si>
  <si>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</si>
  <si>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</si>
  <si>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</si>
  <si>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</si>
  <si>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</si>
  <si>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</si>
  <si>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</si>
  <si>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</si>
  <si>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</si>
  <si>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</si>
  <si>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</si>
  <si>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</si>
  <si>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</si>
  <si>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</si>
  <si>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</si>
  <si>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</si>
  <si>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</si>
  <si>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</si>
  <si>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</si>
  <si>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</si>
  <si>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</si>
  <si>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</si>
  <si>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</si>
  <si>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</si>
  <si>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</si>
  <si>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</si>
  <si>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</si>
  <si>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</si>
  <si>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</si>
  <si>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</si>
  <si>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</si>
  <si>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</si>
  <si>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</si>
  <si>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</si>
  <si>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</si>
  <si>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</si>
  <si>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</si>
  <si>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</si>
  <si>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</si>
  <si>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</si>
  <si>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</si>
  <si>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</si>
  <si>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</si>
  <si>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</si>
  <si>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</si>
  <si>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</si>
  <si>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</si>
  <si>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</si>
  <si>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</si>
  <si>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</si>
  <si>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</si>
  <si>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</si>
  <si>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</si>
  <si>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</si>
  <si>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</si>
  <si>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</si>
  <si>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</si>
  <si>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</si>
  <si>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</si>
  <si>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</si>
  <si>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</si>
  <si>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</si>
  <si>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</si>
  <si>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</si>
  <si>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</si>
  <si>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</si>
  <si>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</si>
  <si>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</si>
  <si>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</si>
  <si>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</si>
  <si>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</si>
  <si>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</si>
  <si>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</si>
  <si>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</si>
  <si>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</si>
  <si>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</si>
  <si>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</si>
  <si>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</si>
  <si>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</si>
  <si>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</si>
  <si>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</si>
  <si>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</si>
  <si>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</si>
  <si>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</si>
  <si>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</si>
  <si>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</si>
  <si>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</si>
  <si>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</si>
  <si>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</si>
  <si>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</si>
  <si>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</si>
  <si>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</si>
  <si>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</si>
  <si>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</si>
  <si>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</si>
  <si>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</si>
  <si>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</si>
  <si>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</si>
  <si>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</si>
  <si>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</si>
  <si>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</si>
  <si>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</si>
  <si>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</si>
  <si>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</si>
  <si>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</si>
  <si>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</si>
  <si>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</si>
  <si>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</si>
  <si>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</si>
  <si>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</si>
  <si>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</si>
  <si>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</si>
  <si>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</si>
  <si>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</si>
  <si>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</si>
  <si>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</si>
  <si>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</si>
  <si>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</si>
  <si>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</si>
  <si>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</si>
  <si>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</si>
  <si>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</si>
  <si>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</si>
  <si>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</si>
  <si>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</si>
  <si>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</si>
  <si>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</si>
  <si>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</si>
  <si>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</si>
  <si>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</si>
  <si>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</si>
  <si>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</si>
  <si>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</si>
  <si>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</si>
  <si>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</si>
  <si>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</si>
  <si>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</si>
  <si>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</si>
  <si>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</si>
  <si>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</si>
  <si>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</si>
  <si>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</si>
  <si>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</si>
  <si>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</si>
  <si>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</si>
  <si>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</si>
  <si>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</si>
  <si>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</si>
  <si>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</si>
  <si>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</si>
  <si>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</si>
  <si>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</si>
  <si>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</si>
  <si>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</si>
  <si>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</si>
  <si>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</si>
  <si>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</si>
  <si>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</si>
  <si>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</si>
  <si>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</si>
  <si>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</si>
  <si>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</si>
  <si>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</si>
  <si>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</si>
  <si>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</si>
  <si>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</si>
  <si>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</si>
  <si>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</si>
  <si>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</si>
  <si>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</si>
  <si>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</si>
  <si>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</si>
  <si>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</si>
  <si>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</si>
  <si>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</si>
  <si>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</si>
  <si>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</si>
  <si>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</si>
  <si>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</si>
  <si>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</si>
  <si>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</si>
  <si>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</si>
  <si>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</si>
  <si>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</si>
  <si>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</si>
  <si>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</si>
  <si>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</si>
  <si>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</si>
  <si>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</si>
  <si>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</si>
  <si>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</si>
  <si>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</si>
  <si>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</si>
  <si>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</si>
  <si>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</si>
  <si>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</si>
  <si>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</si>
  <si>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</si>
  <si>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</si>
  <si>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</si>
  <si>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</si>
  <si>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</si>
  <si>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</si>
  <si>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</si>
  <si>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</si>
  <si>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</si>
  <si>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</si>
  <si>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</si>
  <si>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</si>
  <si>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</si>
  <si>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</si>
  <si>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</si>
  <si>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</si>
  <si>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</si>
  <si>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</si>
  <si>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</si>
  <si>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</si>
  <si>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</si>
  <si>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</si>
  <si>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</si>
  <si>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</si>
  <si>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</si>
  <si>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</si>
  <si>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</si>
  <si>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</si>
  <si>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</si>
  <si>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</si>
  <si>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</si>
  <si>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</si>
  <si>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</si>
  <si>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</si>
  <si>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</si>
  <si>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</si>
  <si>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</si>
  <si>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</si>
  <si>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</si>
  <si>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</si>
  <si>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</si>
  <si>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</si>
  <si>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</si>
  <si>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</si>
  <si>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</si>
  <si>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</si>
  <si>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</si>
  <si>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</si>
  <si>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</si>
  <si>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</si>
  <si>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</si>
  <si>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</si>
  <si>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</si>
  <si>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</si>
  <si>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</si>
  <si>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</si>
  <si>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</si>
  <si>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</si>
  <si>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</si>
  <si>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</si>
  <si>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</si>
  <si>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</si>
  <si>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</si>
  <si>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</si>
  <si>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</si>
  <si>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</si>
  <si>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</si>
  <si>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</si>
  <si>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</si>
  <si>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</si>
  <si>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</si>
  <si>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</si>
  <si>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</si>
  <si>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</si>
  <si>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</si>
  <si>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</si>
  <si>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</si>
  <si>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</si>
  <si>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</si>
  <si>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</si>
  <si>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</si>
  <si>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</si>
  <si>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</si>
  <si>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</si>
  <si>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</si>
  <si>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</si>
  <si>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</si>
  <si>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</si>
  <si>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</si>
  <si>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</si>
  <si>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</si>
  <si>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</si>
  <si>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</si>
  <si>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</si>
  <si>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</si>
  <si>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</si>
  <si>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</si>
  <si>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</si>
  <si>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</si>
  <si>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</si>
  <si>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</si>
  <si>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</si>
  <si>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</si>
  <si>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</si>
  <si>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</si>
  <si>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</si>
  <si>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</si>
  <si>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</si>
  <si>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</si>
  <si>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</si>
  <si>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</si>
  <si>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</si>
  <si>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</si>
  <si>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</si>
  <si>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</si>
  <si>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</si>
  <si>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</si>
  <si>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</si>
  <si>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</si>
  <si>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</si>
  <si>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</si>
  <si>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</si>
  <si>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</si>
  <si>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</si>
  <si>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</si>
  <si>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</si>
  <si>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</si>
  <si>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</si>
  <si>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</si>
  <si>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</si>
  <si>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</si>
  <si>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</si>
  <si>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</si>
  <si>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</si>
  <si>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</si>
  <si>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</si>
  <si>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</si>
  <si>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</si>
  <si>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</si>
  <si>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</si>
  <si>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</si>
  <si>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</si>
  <si>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</si>
  <si>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</si>
  <si>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</si>
  <si>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</si>
  <si>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</si>
  <si>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</si>
  <si>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</si>
  <si>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</si>
  <si>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</si>
  <si>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</si>
  <si>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</si>
  <si>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</si>
  <si>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</si>
  <si>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</si>
  <si>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</si>
  <si>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</si>
  <si>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</si>
  <si>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</si>
  <si>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</si>
  <si>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</si>
  <si>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</si>
  <si>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</si>
  <si>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</si>
  <si>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</si>
  <si>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</si>
  <si>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</si>
  <si>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</si>
  <si>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</si>
  <si>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</si>
  <si>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</si>
  <si>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</si>
  <si>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</si>
  <si>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</si>
  <si>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</si>
  <si>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</si>
  <si>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</si>
  <si>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</si>
  <si>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</si>
  <si>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</si>
  <si>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</si>
  <si>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</si>
  <si>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</si>
  <si>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</si>
  <si>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</si>
  <si>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</si>
  <si>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</si>
  <si>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</si>
  <si>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</si>
  <si>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</si>
  <si>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</si>
  <si>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</si>
  <si>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</si>
  <si>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</si>
  <si>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</si>
  <si>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</si>
  <si>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</si>
  <si>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</si>
  <si>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</si>
  <si>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</si>
  <si>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</si>
  <si>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</si>
  <si>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</si>
  <si>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</si>
  <si>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</si>
  <si>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</si>
  <si>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</si>
  <si>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</si>
  <si>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</si>
  <si>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</si>
  <si>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</si>
  <si>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</si>
  <si>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</si>
  <si>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</si>
  <si>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</si>
  <si>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</si>
  <si>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</si>
  <si>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</si>
  <si>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</si>
  <si>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</si>
  <si>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</si>
  <si>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</si>
  <si>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</si>
  <si>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</si>
  <si>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</si>
  <si>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</si>
  <si>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</si>
  <si>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</si>
  <si>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</si>
  <si>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</si>
  <si>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</si>
  <si>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</si>
  <si>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</si>
  <si>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</si>
  <si>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</si>
  <si>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</si>
  <si>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</si>
  <si>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</si>
  <si>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</si>
  <si>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</si>
  <si>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</si>
  <si>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</si>
  <si>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</si>
  <si>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</si>
  <si>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</si>
  <si>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</si>
  <si>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</si>
  <si>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</si>
  <si>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</si>
  <si>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</si>
  <si>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</si>
  <si>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</si>
  <si>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</si>
  <si>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</si>
  <si>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</si>
  <si>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</si>
  <si>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</si>
  <si>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</si>
  <si>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</si>
  <si>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</si>
  <si>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</si>
  <si>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</si>
  <si>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</si>
  <si>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</si>
  <si>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</si>
  <si>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</si>
  <si>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</si>
  <si>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</si>
  <si>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</si>
  <si>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</si>
  <si>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</si>
  <si>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</si>
  <si>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</si>
  <si>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</si>
  <si>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</si>
  <si>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</si>
  <si>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</si>
  <si>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</si>
  <si>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</si>
  <si>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</si>
  <si>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</si>
  <si>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</si>
  <si>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</si>
  <si>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</si>
  <si>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</si>
  <si>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</si>
  <si>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</si>
  <si>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</si>
  <si>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</si>
  <si>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</si>
  <si>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</si>
  <si>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</si>
  <si>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</si>
  <si>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</si>
  <si>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</si>
  <si>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</si>
  <si>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</si>
  <si>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</si>
  <si>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</si>
  <si>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</si>
  <si>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</si>
  <si>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</si>
  <si>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</si>
  <si>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</si>
  <si>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</si>
  <si>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</si>
  <si>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</si>
  <si>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</si>
  <si>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</si>
  <si>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</si>
  <si>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</si>
  <si>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</si>
  <si>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</si>
  <si>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</si>
  <si>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</si>
  <si>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</si>
  <si>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</si>
  <si>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</si>
  <si>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</si>
  <si>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</si>
  <si>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</si>
  <si>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</si>
  <si>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</si>
  <si>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</si>
  <si>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</si>
  <si>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</si>
  <si>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</si>
  <si>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</si>
  <si>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</si>
  <si>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</si>
  <si>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</si>
  <si>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</si>
  <si>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</si>
  <si>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</si>
  <si>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</si>
  <si>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</si>
  <si>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</si>
  <si>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</si>
  <si>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</si>
  <si>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</si>
  <si>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</si>
  <si>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</si>
  <si>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</si>
  <si>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</si>
  <si>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</si>
  <si>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</si>
  <si>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</si>
  <si>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</si>
  <si>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</si>
  <si>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</si>
  <si>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</si>
  <si>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</si>
  <si>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</si>
  <si>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</si>
  <si>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</si>
  <si>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</si>
  <si>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</si>
  <si>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</si>
  <si>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</si>
  <si>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</si>
  <si>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</si>
  <si>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</si>
  <si>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</si>
  <si>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</si>
  <si>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</si>
  <si>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</si>
  <si>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</si>
  <si>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</si>
  <si>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</si>
  <si>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</si>
  <si>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</si>
  <si>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</si>
  <si>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</si>
  <si>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</si>
  <si>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</si>
  <si>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</si>
  <si>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</si>
  <si>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</si>
  <si>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</si>
  <si>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</si>
  <si>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</si>
  <si>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</si>
  <si>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</si>
  <si>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</si>
  <si>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</si>
  <si>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</si>
  <si>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</si>
  <si>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</si>
  <si>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</si>
  <si>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</si>
  <si>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</si>
  <si>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</si>
  <si>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</si>
  <si>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</si>
  <si>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</si>
  <si>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</si>
  <si>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</si>
  <si>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</si>
  <si>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</si>
  <si>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</si>
  <si>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</si>
  <si>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</si>
  <si>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</si>
  <si>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</si>
  <si>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</si>
  <si>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</si>
  <si>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</si>
  <si>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</si>
  <si>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</si>
  <si>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</si>
  <si>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</si>
  <si>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</si>
  <si>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</si>
  <si>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</si>
  <si>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</si>
  <si>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</si>
  <si>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</si>
  <si>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</si>
  <si>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</si>
  <si>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</si>
  <si>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</si>
  <si>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</si>
  <si>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</si>
  <si>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</si>
  <si>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</si>
  <si>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</si>
  <si>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</si>
  <si>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</si>
  <si>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</si>
  <si>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</si>
  <si>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</si>
  <si>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</si>
  <si>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</si>
  <si>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</si>
  <si>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</si>
  <si>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</si>
  <si>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</si>
  <si>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</si>
  <si>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</si>
  <si>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</si>
  <si>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</si>
  <si>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</si>
  <si>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</si>
  <si>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</si>
  <si>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</si>
  <si>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</si>
  <si>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</si>
  <si>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</si>
  <si>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</si>
  <si>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</si>
  <si>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</si>
  <si>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</si>
  <si>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</si>
  <si>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</si>
  <si>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</si>
  <si>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</si>
  <si>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</si>
  <si>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</si>
  <si>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</si>
  <si>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</si>
  <si>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</si>
  <si>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</si>
  <si>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</si>
  <si>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</si>
  <si>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</si>
  <si>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</si>
  <si>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</si>
  <si>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</si>
  <si>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</si>
  <si>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</si>
  <si>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</si>
  <si>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</si>
  <si>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</si>
  <si>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</si>
  <si>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</si>
  <si>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</si>
  <si>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</si>
  <si>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</si>
  <si>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</si>
  <si>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</si>
  <si>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</si>
  <si>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</si>
  <si>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</si>
  <si>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</si>
  <si>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</si>
  <si>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</si>
  <si>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</si>
  <si>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</si>
  <si>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</si>
  <si>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</si>
  <si>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</si>
  <si>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</si>
  <si>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</si>
  <si>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</si>
  <si>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</si>
  <si>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</si>
  <si>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</si>
  <si>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</si>
  <si>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</si>
  <si>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</si>
  <si>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</si>
  <si>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</si>
  <si>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</si>
  <si>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</si>
  <si>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</si>
  <si>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</si>
  <si>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</si>
  <si>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</si>
  <si>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</si>
  <si>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</si>
  <si>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</si>
  <si>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</si>
  <si>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</si>
  <si>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</si>
  <si>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</si>
  <si>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</si>
  <si>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</si>
  <si>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</si>
  <si>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</si>
  <si>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</si>
  <si>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</si>
  <si>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</si>
  <si>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</si>
  <si>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</si>
  <si>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</si>
  <si>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</si>
  <si>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</si>
  <si>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</si>
  <si>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</si>
  <si>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</si>
  <si>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</si>
  <si>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</si>
  <si>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</si>
  <si>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</si>
  <si>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</si>
  <si>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</si>
  <si>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</si>
  <si>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</si>
  <si>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</si>
  <si>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</si>
  <si>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</si>
  <si>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</si>
  <si>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</si>
  <si>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</si>
  <si>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</si>
  <si>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</si>
  <si>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</si>
  <si>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</si>
  <si>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</si>
  <si>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</si>
  <si>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</si>
  <si>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</si>
  <si>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</si>
  <si>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</si>
  <si>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</si>
  <si>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</si>
  <si>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</si>
  <si>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</si>
  <si>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</si>
  <si>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</si>
  <si>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</si>
  <si>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</si>
  <si>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</si>
  <si>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</si>
  <si>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</si>
  <si>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</si>
  <si>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</si>
  <si>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</si>
  <si>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</si>
  <si>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</si>
  <si>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</si>
  <si>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</si>
  <si>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</si>
  <si>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</si>
  <si>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</si>
  <si>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</si>
  <si>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</si>
  <si>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</si>
  <si>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</si>
  <si>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</si>
  <si>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</si>
  <si>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</si>
  <si>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</si>
  <si>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</si>
  <si>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</si>
  <si>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</si>
  <si>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</si>
  <si>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</si>
  <si>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</si>
  <si>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</si>
  <si>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</si>
  <si>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</si>
  <si>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</si>
  <si>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</si>
  <si>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</si>
  <si>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</si>
  <si>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</si>
  <si>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</si>
  <si>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</si>
  <si>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</si>
  <si>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</si>
  <si>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</si>
  <si>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</si>
  <si>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</si>
  <si>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</si>
  <si>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</si>
  <si>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</si>
  <si>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</si>
  <si>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</si>
  <si>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</si>
  <si>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</si>
  <si>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</si>
  <si>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</si>
  <si>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</si>
  <si>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</si>
  <si>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</si>
  <si>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</si>
  <si>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</si>
  <si>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</si>
  <si>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</si>
  <si>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</si>
  <si>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</si>
  <si>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</si>
  <si>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</si>
  <si>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</si>
  <si>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</si>
  <si>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</si>
  <si>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</si>
  <si>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</si>
  <si>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</si>
  <si>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</si>
  <si>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</si>
  <si>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</si>
  <si>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</si>
  <si>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</si>
  <si>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</si>
  <si>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</si>
  <si>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</si>
  <si>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</si>
  <si>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</si>
  <si>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</si>
  <si>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</si>
  <si>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</si>
  <si>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</si>
  <si>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</si>
  <si>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</si>
  <si>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</si>
  <si>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</si>
  <si>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</si>
  <si>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</si>
  <si>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</si>
  <si>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</si>
  <si>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</si>
  <si>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</si>
  <si>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</si>
  <si>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</si>
  <si>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</si>
  <si>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</si>
  <si>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</si>
  <si>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</si>
  <si>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</si>
  <si>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</si>
  <si>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</si>
  <si>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</si>
  <si>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</si>
  <si>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</si>
  <si>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</si>
  <si>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</si>
  <si>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</si>
  <si>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</si>
  <si>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</si>
  <si>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</si>
  <si>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</si>
  <si>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</si>
  <si>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</si>
  <si>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</si>
  <si>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</si>
  <si>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</si>
  <si>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</si>
  <si>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</si>
  <si>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</si>
  <si>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</si>
  <si>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</si>
  <si>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</si>
  <si>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</si>
  <si>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</si>
  <si>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</si>
  <si>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</si>
  <si>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</si>
  <si>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</si>
  <si>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</si>
  <si>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</si>
  <si>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</si>
  <si>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</si>
  <si>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</si>
  <si>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</si>
  <si>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</si>
  <si>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</si>
  <si>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</si>
  <si>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</si>
  <si>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</si>
  <si>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</si>
  <si>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</si>
  <si>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</si>
  <si>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</si>
  <si>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</si>
  <si>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</si>
  <si>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</si>
  <si>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</si>
  <si>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</si>
  <si>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</si>
  <si>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</si>
  <si>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</si>
  <si>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</si>
  <si>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</si>
  <si>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</si>
  <si>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</si>
  <si>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</si>
  <si>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</si>
  <si>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</si>
  <si>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</si>
  <si>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</si>
  <si>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</si>
  <si>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</si>
  <si>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</si>
  <si>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</si>
  <si>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</si>
  <si>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</si>
  <si>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</si>
  <si>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</si>
  <si>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</si>
  <si>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</si>
  <si>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</si>
  <si>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</si>
  <si>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</si>
  <si>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</si>
  <si>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</si>
  <si>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</si>
  <si>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</si>
  <si>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</si>
  <si>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</si>
  <si>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</si>
  <si>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</si>
  <si>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</si>
  <si>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</si>
  <si>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</si>
  <si>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</si>
  <si>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</si>
  <si>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</si>
  <si>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</si>
  <si>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</si>
  <si>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</si>
  <si>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</si>
  <si>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</si>
  <si>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</si>
  <si>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</si>
  <si>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</si>
  <si>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</si>
  <si>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</si>
  <si>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</si>
  <si>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</si>
  <si>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</si>
  <si>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</si>
  <si>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</si>
  <si>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</si>
  <si>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</si>
  <si>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</si>
  <si>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</si>
  <si>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</si>
  <si>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</si>
  <si>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</si>
  <si>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</si>
  <si>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</si>
  <si>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</si>
  <si>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</si>
  <si>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</si>
  <si>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</si>
  <si>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</si>
  <si>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</si>
  <si>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</si>
  <si>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</si>
  <si>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</si>
  <si>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</si>
  <si>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</si>
  <si>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</si>
  <si>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</si>
  <si>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</si>
  <si>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</si>
  <si>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</si>
  <si>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</si>
  <si>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</si>
  <si>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</si>
  <si>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</si>
  <si>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</si>
  <si>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</si>
  <si>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</si>
  <si>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</si>
  <si>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</si>
  <si>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</si>
  <si>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</si>
  <si>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</si>
  <si>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</si>
  <si>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</si>
  <si>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</si>
  <si>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</si>
  <si>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</si>
  <si>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</si>
  <si>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</si>
  <si>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</si>
  <si>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</si>
  <si>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</si>
  <si>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</si>
  <si>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</si>
  <si>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</si>
  <si>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</si>
  <si>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</si>
  <si>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</si>
  <si>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</si>
  <si>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</si>
  <si>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</si>
  <si>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</si>
  <si>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</si>
  <si>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</si>
  <si>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</si>
  <si>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</si>
  <si>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</si>
  <si>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</si>
  <si>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</si>
  <si>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</si>
  <si>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</si>
  <si>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</si>
  <si>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</si>
  <si>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</si>
  <si>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</si>
  <si>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</si>
  <si>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</si>
  <si>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</si>
  <si>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</si>
  <si>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</si>
  <si>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</si>
  <si>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</si>
  <si>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</si>
  <si>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</si>
  <si>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</si>
  <si>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</si>
  <si>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</si>
  <si>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</si>
  <si>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</si>
  <si>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</si>
  <si>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</si>
  <si>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</si>
  <si>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</si>
  <si>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</si>
  <si>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</si>
  <si>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</si>
  <si>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</si>
  <si>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</si>
  <si>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</si>
  <si>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</si>
  <si>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</si>
  <si>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</si>
  <si>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</si>
  <si>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</si>
  <si>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</si>
  <si>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</si>
  <si>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</si>
  <si>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</si>
  <si>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</si>
  <si>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</si>
  <si>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</si>
  <si>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</si>
  <si>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</si>
  <si>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</si>
  <si>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</si>
  <si>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</si>
  <si>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</si>
  <si>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</si>
  <si>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</si>
  <si>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</si>
  <si>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</si>
  <si>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</si>
  <si>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</si>
  <si>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</si>
  <si>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</si>
  <si>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</si>
  <si>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</si>
  <si>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</si>
  <si>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</si>
  <si>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</si>
  <si>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</si>
  <si>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</si>
  <si>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</si>
  <si>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</si>
  <si>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</si>
  <si>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</si>
  <si>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</si>
  <si>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</si>
  <si>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</si>
  <si>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</si>
  <si>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</si>
  <si>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</si>
  <si>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</si>
  <si>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</si>
  <si>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</si>
  <si>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</si>
  <si>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</si>
  <si>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</si>
  <si>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</si>
  <si>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</si>
  <si>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</si>
  <si>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</si>
  <si>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</si>
  <si>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</si>
  <si>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</si>
  <si>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</si>
  <si>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</si>
  <si>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</si>
  <si>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</si>
  <si>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</si>
  <si>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</si>
  <si>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</si>
  <si>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</si>
  <si>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</si>
  <si>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</si>
  <si>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</si>
  <si>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</si>
  <si>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</si>
  <si>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</si>
  <si>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</si>
  <si>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</si>
  <si>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</si>
  <si>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</si>
  <si>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</si>
  <si>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</si>
  <si>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</si>
  <si>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</si>
  <si>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</si>
  <si>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</si>
  <si>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</si>
  <si>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</si>
  <si>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</si>
  <si>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</si>
  <si>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</si>
  <si>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</si>
  <si>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</si>
  <si>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</si>
  <si>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</si>
  <si>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</si>
  <si>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</si>
  <si>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</si>
  <si>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</si>
  <si>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</si>
  <si>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</si>
  <si>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</si>
  <si>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</si>
  <si>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</si>
  <si>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</si>
  <si>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</si>
  <si>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</si>
  <si>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</si>
  <si>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</si>
  <si>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</si>
  <si>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</si>
  <si>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</si>
  <si>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</si>
  <si>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</si>
  <si>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</si>
  <si>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</si>
  <si>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</si>
  <si>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</si>
  <si>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</si>
  <si>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</si>
  <si>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</si>
  <si>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</si>
  <si>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</si>
  <si>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</si>
  <si>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</si>
  <si>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</si>
  <si>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</si>
  <si>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</si>
  <si>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</si>
  <si>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</si>
  <si>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</si>
  <si>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</si>
  <si>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</si>
  <si>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</si>
  <si>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</si>
  <si>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</si>
  <si>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</si>
  <si>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</si>
  <si>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</si>
  <si>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</si>
  <si>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</si>
  <si>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</si>
  <si>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</si>
  <si>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</si>
  <si>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</si>
  <si>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</si>
  <si>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</si>
  <si>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</si>
  <si>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</si>
  <si>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</si>
  <si>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</si>
  <si>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</si>
  <si>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</si>
  <si>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</si>
  <si>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</si>
  <si>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</si>
  <si>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</si>
  <si>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</si>
  <si>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</si>
  <si>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</si>
  <si>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</si>
  <si>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</si>
  <si>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</si>
  <si>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</si>
  <si>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</si>
  <si>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</si>
  <si>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</si>
  <si>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</si>
  <si>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</si>
  <si>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</si>
  <si>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</si>
  <si>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</si>
  <si>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</si>
  <si>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</si>
  <si>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</si>
  <si>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</si>
  <si>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</si>
  <si>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</si>
  <si>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</si>
  <si>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</si>
  <si>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</si>
  <si>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</si>
  <si>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</si>
  <si>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</si>
  <si>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</si>
  <si>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</si>
  <si>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</si>
  <si>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</si>
  <si>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</si>
  <si>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</si>
  <si>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</si>
  <si>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</si>
  <si>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</si>
  <si>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</si>
  <si>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</si>
  <si>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</si>
  <si>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</si>
  <si>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</si>
  <si>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</si>
  <si>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</si>
  <si>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</si>
  <si>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</si>
  <si>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</si>
  <si>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</si>
  <si>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</si>
  <si>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</si>
  <si>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</si>
  <si>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</si>
  <si>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</si>
  <si>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</si>
  <si>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</si>
  <si>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</si>
  <si>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</si>
  <si>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</si>
  <si>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</si>
  <si>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</si>
  <si>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</si>
  <si>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</si>
  <si>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</si>
  <si>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</si>
  <si>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</si>
  <si>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</si>
  <si>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</si>
  <si>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</si>
  <si>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</si>
  <si>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</si>
  <si>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</si>
  <si>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</si>
  <si>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</si>
  <si>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</si>
  <si>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</si>
  <si>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</si>
  <si>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</si>
  <si>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</si>
  <si>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</si>
  <si>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</si>
  <si>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</si>
  <si>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</si>
  <si>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</si>
  <si>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</si>
  <si>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</si>
  <si>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</si>
  <si>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</si>
  <si>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</si>
  <si>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</si>
  <si>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</si>
  <si>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</si>
  <si>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</si>
  <si>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</si>
  <si>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</si>
  <si>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</si>
  <si>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</si>
  <si>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</si>
  <si>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</si>
  <si>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</si>
  <si>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</si>
  <si>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</si>
  <si>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</si>
  <si>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</si>
  <si>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</si>
  <si>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</si>
  <si>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</si>
  <si>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</si>
  <si>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</si>
  <si>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</si>
  <si>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</si>
  <si>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</si>
  <si>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</si>
  <si>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</si>
  <si>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</si>
  <si>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</si>
  <si>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</si>
  <si>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</si>
  <si>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</si>
  <si>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</si>
  <si>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</si>
  <si>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</si>
  <si>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</si>
  <si>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</si>
  <si>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</si>
  <si>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</si>
  <si>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</si>
  <si>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</si>
  <si>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</si>
  <si>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</si>
  <si>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</si>
  <si>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</si>
  <si>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</si>
  <si>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</si>
  <si>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</si>
  <si>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</si>
  <si>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</si>
  <si>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</si>
  <si>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</si>
  <si>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</si>
  <si>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</si>
  <si>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</si>
  <si>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</si>
  <si>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</si>
  <si>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</si>
  <si>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</si>
  <si>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</si>
  <si>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</si>
  <si>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</si>
  <si>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</si>
  <si>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</si>
  <si>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</si>
  <si>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</si>
  <si>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</si>
  <si>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</si>
  <si>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</si>
  <si>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</si>
  <si>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</si>
  <si>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</si>
  <si>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</si>
  <si>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</si>
  <si>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</si>
  <si>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</si>
  <si>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</si>
  <si>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</si>
  <si>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</si>
  <si>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</si>
  <si>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</si>
  <si>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</si>
  <si>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</si>
  <si>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</si>
  <si>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</si>
  <si>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</si>
  <si>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</si>
  <si>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</si>
  <si>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</si>
  <si>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</si>
  <si>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</si>
  <si>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</si>
  <si>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</si>
  <si>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</si>
  <si>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</si>
  <si>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</si>
  <si>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</si>
  <si>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</si>
  <si>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</si>
  <si>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</si>
  <si>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</si>
  <si>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</si>
  <si>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</si>
  <si>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</si>
  <si>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</si>
  <si>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</si>
  <si>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</si>
  <si>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</si>
  <si>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</si>
  <si>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</si>
  <si>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</si>
  <si>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</si>
  <si>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</si>
  <si>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</si>
  <si>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</si>
  <si>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</si>
  <si>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</si>
  <si>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</si>
  <si>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</si>
  <si>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</si>
  <si>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</si>
  <si>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</si>
  <si>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</si>
  <si>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</si>
  <si>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</si>
  <si>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</si>
  <si>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</si>
  <si>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</si>
  <si>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</si>
  <si>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</si>
  <si>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</si>
  <si>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</si>
  <si>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</si>
  <si>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</si>
  <si>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</si>
  <si>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</si>
  <si>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</si>
  <si>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</si>
  <si>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</si>
  <si>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</si>
  <si>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</si>
  <si>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</si>
  <si>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</si>
  <si>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</si>
  <si>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</si>
  <si>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</si>
  <si>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</si>
  <si>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</si>
  <si>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</si>
  <si>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</si>
  <si>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</si>
  <si>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</si>
  <si>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</si>
  <si>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</si>
  <si>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</si>
  <si>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</si>
  <si>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</si>
  <si>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</si>
  <si>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</si>
  <si>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</si>
  <si>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</si>
  <si>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</si>
  <si>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</si>
  <si>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</si>
  <si>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</si>
  <si>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</si>
  <si>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</si>
  <si>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</si>
  <si>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</si>
  <si>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</si>
  <si>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</si>
  <si>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</si>
  <si>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</si>
  <si>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</si>
  <si>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</si>
  <si>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</si>
  <si>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</si>
  <si>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</si>
  <si>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</si>
  <si>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</si>
  <si>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</si>
  <si>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</si>
  <si>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</si>
  <si>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</si>
  <si>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</si>
  <si>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</si>
  <si>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</si>
  <si>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</si>
  <si>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</si>
  <si>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</si>
  <si>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</si>
  <si>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</si>
  <si>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</si>
  <si>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</si>
  <si>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</si>
  <si>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</si>
  <si>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</si>
  <si>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</si>
  <si>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</si>
  <si>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</si>
  <si>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</si>
  <si>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</si>
  <si>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</si>
  <si>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</si>
  <si>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</si>
  <si>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</si>
  <si>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</si>
  <si>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</si>
  <si>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</si>
  <si>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</si>
  <si>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</si>
  <si>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</si>
  <si>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</si>
  <si>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</si>
  <si>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</si>
  <si>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</si>
  <si>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</si>
  <si>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</si>
  <si>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</si>
  <si>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</si>
  <si>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</si>
  <si>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</si>
  <si>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</si>
  <si>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</si>
  <si>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</si>
  <si>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</si>
  <si>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</si>
  <si>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</si>
  <si>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</si>
  <si>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</si>
  <si>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</si>
  <si>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</si>
  <si>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</si>
  <si>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</si>
  <si>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</si>
  <si>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</si>
  <si>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</si>
  <si>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</si>
  <si>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</si>
  <si>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</si>
  <si>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</si>
  <si>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</si>
  <si>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</si>
  <si>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</si>
  <si>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</si>
  <si>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</si>
  <si>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</si>
  <si>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</si>
  <si>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</si>
  <si>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</si>
  <si>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</si>
  <si>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</si>
  <si>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</si>
  <si>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</si>
  <si>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</si>
  <si>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</si>
  <si>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</si>
  <si>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</si>
  <si>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</si>
  <si>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</si>
  <si>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</si>
  <si>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</si>
  <si>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</si>
  <si>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</si>
  <si>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</si>
  <si>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</si>
  <si>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</si>
  <si>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</si>
  <si>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</si>
  <si>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</si>
  <si>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</si>
  <si>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</si>
  <si>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</si>
  <si>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</si>
  <si>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</si>
  <si>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</si>
  <si>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</si>
  <si>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</si>
  <si>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</si>
  <si>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</si>
  <si>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</si>
  <si>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</si>
  <si>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</si>
  <si>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</si>
  <si>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</si>
  <si>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</si>
  <si>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</si>
  <si>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</si>
  <si>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</si>
  <si>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</si>
  <si>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</si>
  <si>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</si>
  <si>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</si>
  <si>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</si>
  <si>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</si>
  <si>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</si>
  <si>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</si>
  <si>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</si>
  <si>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</si>
  <si>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</si>
  <si>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</si>
  <si>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</si>
  <si>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</si>
  <si>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</si>
  <si>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</si>
  <si>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</si>
  <si>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</si>
  <si>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</si>
  <si>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</si>
  <si>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</si>
  <si>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</si>
  <si>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</si>
  <si>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</si>
  <si>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</si>
  <si>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</si>
  <si>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</si>
  <si>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</si>
  <si>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</si>
  <si>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</si>
  <si>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</si>
  <si>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</si>
  <si>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</si>
  <si>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</si>
  <si>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</si>
  <si>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</si>
  <si>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</si>
  <si>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</si>
  <si>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</si>
  <si>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</si>
  <si>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</si>
  <si>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</si>
  <si>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</si>
  <si>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</si>
  <si>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</si>
  <si>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</si>
  <si>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</si>
  <si>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</si>
  <si>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</si>
  <si>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</si>
  <si>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</si>
  <si>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</si>
  <si>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</si>
  <si>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</si>
  <si>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</si>
  <si>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</si>
  <si>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</si>
  <si>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</si>
  <si>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</si>
  <si>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</si>
  <si>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</si>
  <si>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</si>
  <si>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</si>
  <si>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</si>
  <si>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</si>
  <si>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</si>
  <si>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</si>
  <si>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</si>
  <si>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</si>
  <si>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</si>
  <si>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</si>
  <si>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</si>
  <si>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</si>
  <si>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</si>
  <si>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</si>
  <si>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</si>
  <si>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</si>
  <si>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</si>
  <si>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</si>
  <si>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</si>
  <si>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</si>
  <si>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</si>
  <si>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</si>
  <si>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</si>
  <si>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</si>
  <si>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</si>
  <si>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</si>
  <si>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</si>
  <si>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</si>
  <si>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</si>
  <si>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</si>
  <si>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</si>
  <si>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</si>
  <si>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</si>
  <si>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</si>
  <si>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</si>
  <si>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</si>
  <si>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</si>
  <si>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</si>
  <si>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</si>
  <si>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</si>
  <si>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</si>
  <si>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</si>
  <si>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</si>
  <si>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</si>
  <si>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</si>
  <si>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</si>
  <si>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</si>
  <si>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</si>
  <si>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</si>
  <si>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</si>
  <si>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</si>
  <si>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</si>
  <si>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</si>
  <si>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</si>
  <si>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</si>
  <si>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</si>
  <si>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</si>
  <si>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</si>
  <si>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</si>
  <si>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</si>
  <si>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</si>
  <si>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</si>
  <si>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</si>
  <si>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</si>
  <si>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</si>
  <si>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</si>
  <si>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</si>
  <si>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</si>
  <si>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</si>
  <si>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</si>
  <si>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</si>
  <si>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</si>
  <si>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</si>
  <si>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</si>
  <si>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</si>
  <si>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</si>
  <si>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</si>
  <si>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</si>
  <si>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</si>
  <si>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</si>
  <si>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</si>
  <si>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</si>
  <si>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</si>
  <si>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</si>
  <si>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</si>
  <si>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</si>
  <si>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</si>
  <si>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</si>
  <si>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</si>
  <si>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</si>
  <si>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</si>
  <si>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</si>
  <si>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</si>
  <si>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</si>
  <si>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</si>
  <si>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</si>
  <si>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</si>
  <si>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</si>
  <si>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</si>
  <si>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</si>
  <si>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</si>
  <si>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</si>
  <si>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</si>
  <si>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</si>
  <si>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</si>
  <si>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</si>
  <si>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</si>
  <si>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</si>
  <si>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</si>
  <si>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</si>
  <si>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</si>
  <si>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</si>
  <si>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</si>
  <si>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</si>
  <si>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</si>
  <si>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</si>
  <si>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</si>
  <si>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</si>
  <si>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</si>
  <si>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</si>
  <si>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</si>
  <si>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</si>
  <si>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</si>
  <si>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</si>
  <si>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</si>
  <si>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</si>
  <si>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</si>
  <si>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</si>
  <si>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</si>
  <si>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</si>
  <si>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</si>
  <si>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</si>
  <si>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</si>
  <si>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</si>
  <si>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</si>
  <si>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</si>
  <si>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</si>
  <si>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</si>
  <si>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</si>
  <si>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</si>
  <si>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</si>
  <si>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</si>
  <si>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</si>
  <si>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</si>
  <si>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</si>
  <si>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</si>
  <si>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</si>
  <si>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</si>
  <si>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</si>
  <si>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</si>
  <si>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</si>
  <si>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</si>
  <si>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</si>
  <si>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</si>
  <si>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</si>
  <si>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</si>
  <si>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</si>
  <si>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</si>
  <si>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</si>
  <si>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</si>
  <si>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</si>
  <si>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</si>
  <si>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</si>
  <si>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</si>
  <si>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</si>
  <si>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</si>
  <si>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</si>
  <si>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</si>
  <si>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</si>
  <si>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</si>
  <si>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</si>
  <si>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</si>
  <si>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</si>
  <si>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</si>
  <si>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</si>
  <si>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</si>
  <si>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</si>
  <si>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</si>
  <si>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</si>
  <si>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</si>
  <si>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</si>
  <si>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</si>
  <si>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</si>
  <si>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</si>
  <si>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</si>
  <si>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</si>
  <si>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</si>
  <si>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</si>
  <si>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</si>
  <si>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</si>
  <si>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</si>
  <si>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</si>
  <si>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</si>
  <si>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</si>
  <si>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</si>
  <si>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</si>
  <si>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</si>
  <si>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</si>
  <si>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</si>
  <si>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</si>
  <si>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</si>
  <si>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</si>
  <si>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</si>
  <si>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</si>
  <si>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</si>
  <si>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</si>
  <si>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</si>
  <si>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</si>
  <si>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</si>
  <si>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</si>
  <si>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</si>
  <si>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</si>
  <si>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</si>
  <si>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</si>
  <si>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</si>
  <si>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</si>
  <si>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</si>
  <si>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</si>
  <si>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</si>
  <si>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</si>
  <si>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</si>
  <si>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</si>
  <si>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</si>
  <si>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</si>
  <si>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</si>
  <si>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</si>
  <si>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</si>
  <si>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</si>
  <si>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</si>
  <si>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</si>
  <si>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</si>
  <si>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</si>
  <si>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</si>
  <si>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</si>
  <si>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</si>
  <si>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</si>
  <si>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</si>
  <si>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</si>
  <si>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</si>
  <si>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</si>
  <si>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</si>
  <si>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</si>
  <si>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</si>
  <si>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</si>
  <si>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</si>
  <si>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</si>
  <si>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</si>
  <si>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</si>
  <si>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</si>
  <si>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</si>
  <si>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</si>
  <si>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</si>
  <si>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</si>
  <si>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</si>
  <si>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</si>
  <si>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</si>
  <si>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</si>
  <si>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</si>
  <si>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</si>
  <si>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</si>
  <si>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</si>
  <si>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</si>
  <si>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</si>
  <si>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</si>
  <si>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</si>
  <si>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</si>
  <si>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</si>
  <si>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</si>
  <si>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</si>
  <si>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</si>
  <si>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</si>
  <si>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</si>
  <si>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</si>
  <si>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</si>
  <si>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</si>
  <si>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</si>
  <si>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</si>
  <si>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</si>
  <si>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</si>
  <si>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</si>
  <si>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</si>
  <si>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</si>
  <si>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</si>
  <si>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</si>
  <si>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</si>
  <si>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</si>
  <si>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</si>
  <si>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</si>
  <si>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</si>
  <si>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</si>
  <si>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</si>
  <si>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</si>
  <si>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</si>
  <si>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</si>
  <si>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</si>
  <si>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</si>
  <si>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</si>
  <si>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</si>
  <si>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</si>
  <si>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</si>
  <si>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</si>
  <si>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</si>
  <si>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</si>
  <si>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</si>
  <si>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</si>
  <si>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</si>
  <si>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</si>
  <si>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</si>
  <si>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</si>
  <si>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</si>
  <si>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</si>
  <si>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</si>
  <si>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</si>
  <si>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</si>
  <si>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</si>
  <si>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</si>
  <si>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</si>
  <si>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</si>
  <si>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</si>
  <si>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</si>
  <si>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</si>
  <si>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</si>
  <si>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</si>
  <si>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</si>
  <si>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</si>
  <si>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</si>
  <si>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</si>
  <si>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</si>
  <si>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</si>
  <si>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</si>
  <si>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</si>
  <si>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</si>
  <si>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</si>
  <si>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</si>
  <si>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</si>
  <si>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</si>
  <si>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</si>
  <si>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</si>
  <si>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</si>
  <si>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</si>
  <si>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</si>
  <si>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</si>
  <si>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</si>
  <si>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</si>
  <si>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</si>
  <si>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</si>
  <si>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</si>
  <si>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</si>
  <si>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</si>
  <si>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</si>
  <si>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</si>
  <si>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</si>
  <si>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</si>
  <si>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</si>
  <si>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</si>
  <si>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</si>
  <si>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</si>
  <si>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</si>
  <si>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</si>
  <si>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</si>
  <si>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</si>
  <si>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</si>
  <si>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</si>
  <si>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</si>
  <si>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</si>
  <si>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</si>
  <si>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</si>
  <si>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</si>
  <si>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</si>
  <si>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</si>
  <si>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</si>
  <si>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</si>
  <si>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</si>
  <si>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</si>
  <si>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</si>
  <si>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</si>
  <si>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</si>
  <si>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</si>
  <si>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</si>
  <si>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</si>
  <si>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</si>
  <si>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</si>
  <si>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</si>
  <si>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</si>
  <si>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</si>
  <si>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</si>
  <si>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</si>
  <si>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</si>
  <si>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</si>
  <si>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</si>
  <si>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</si>
  <si>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</si>
  <si>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</si>
  <si>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</si>
  <si>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</si>
  <si>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</si>
  <si>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</si>
  <si>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</si>
  <si>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</si>
  <si>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</si>
  <si>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</si>
  <si>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</si>
  <si>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</si>
  <si>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</si>
  <si>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</si>
  <si>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</si>
  <si>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</si>
  <si>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</si>
  <si>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</si>
  <si>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</si>
  <si>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</si>
  <si>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</si>
  <si>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</si>
  <si>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</si>
  <si>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</si>
  <si>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</si>
  <si>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</si>
  <si>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</si>
  <si>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</si>
  <si>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</si>
  <si>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</si>
  <si>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</si>
  <si>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</si>
  <si>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</si>
  <si>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</si>
  <si>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</si>
  <si>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</si>
  <si>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</si>
  <si>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</si>
  <si>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</si>
  <si>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</si>
  <si>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</si>
  <si>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</si>
  <si>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</si>
  <si>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</si>
  <si>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</si>
  <si>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</si>
  <si>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</si>
  <si>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</si>
  <si>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</si>
  <si>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</si>
  <si>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</si>
  <si>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</si>
  <si>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</si>
  <si>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</si>
  <si>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</si>
  <si>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</si>
  <si>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</si>
  <si>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</si>
  <si>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</si>
  <si>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</si>
  <si>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</si>
  <si>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</si>
  <si>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</si>
  <si>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</si>
  <si>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</si>
  <si>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</si>
  <si>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</si>
  <si>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</si>
  <si>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</si>
  <si>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</si>
  <si>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</si>
  <si>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</si>
  <si>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</si>
  <si>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</si>
  <si>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</si>
  <si>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</si>
  <si>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</si>
  <si>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</si>
  <si>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</si>
  <si>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</si>
  <si>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</si>
  <si>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</si>
  <si>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</si>
  <si>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</si>
  <si>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</si>
  <si>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</si>
  <si>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</si>
  <si>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</si>
  <si>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</si>
  <si>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</si>
  <si>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</si>
  <si>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</si>
  <si>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</si>
  <si>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</si>
  <si>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</si>
  <si>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</si>
  <si>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</si>
  <si>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</si>
  <si>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</si>
  <si>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</si>
  <si>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</si>
  <si>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</si>
  <si>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</si>
  <si>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</si>
  <si>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</si>
  <si>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</si>
  <si>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</si>
  <si>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</si>
  <si>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</si>
  <si>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</si>
  <si>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</si>
  <si>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</si>
  <si>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</si>
  <si>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</si>
  <si>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</si>
  <si>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</si>
  <si>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</si>
  <si>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</si>
  <si>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</si>
  <si>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</si>
  <si>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</si>
  <si>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</si>
  <si>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</si>
  <si>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</si>
  <si>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</si>
  <si>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</si>
  <si>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</si>
  <si>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</si>
  <si>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</si>
  <si>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</si>
  <si>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</si>
  <si>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</si>
  <si>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</si>
  <si>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</si>
  <si>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</si>
  <si>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</si>
  <si>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</si>
  <si>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</si>
  <si>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</si>
  <si>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</si>
  <si>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</si>
  <si>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</si>
  <si>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</si>
  <si>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</si>
  <si>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</si>
  <si>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</si>
  <si>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</si>
  <si>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</si>
  <si>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</si>
  <si>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</si>
  <si>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</si>
  <si>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</si>
  <si>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</si>
  <si>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</si>
  <si>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</si>
  <si>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</si>
  <si>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</si>
  <si>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</si>
  <si>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</si>
  <si>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</si>
  <si>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</si>
  <si>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</si>
  <si>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</si>
  <si>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</si>
  <si>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</si>
  <si>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</si>
  <si>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</si>
  <si>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</si>
  <si>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</si>
  <si>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</si>
  <si>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</si>
  <si>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</si>
  <si>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</si>
  <si>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</si>
  <si>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</si>
  <si>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</si>
  <si>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</si>
  <si>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</si>
  <si>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</si>
  <si>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</si>
  <si>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</si>
  <si>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</si>
  <si>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</si>
  <si>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</si>
  <si>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</si>
  <si>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</si>
  <si>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</si>
  <si>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</si>
  <si>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</si>
  <si>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</si>
  <si>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</si>
  <si>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</si>
  <si>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</si>
  <si>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</si>
  <si>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</si>
  <si>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</si>
  <si>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</si>
  <si>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</si>
  <si>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</si>
  <si>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</si>
  <si>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</si>
  <si>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</si>
  <si>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</si>
  <si>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</si>
  <si>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</si>
  <si>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</si>
  <si>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</si>
  <si>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</si>
  <si>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</si>
  <si>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</si>
  <si>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</si>
  <si>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</si>
  <si>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</si>
  <si>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</si>
  <si>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</si>
  <si>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</si>
  <si>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</si>
  <si>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</si>
  <si>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</si>
  <si>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</si>
  <si>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</si>
  <si>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</si>
  <si>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</si>
  <si>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</si>
  <si>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</si>
  <si>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</si>
  <si>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</si>
  <si>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</si>
  <si>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</si>
  <si>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</si>
  <si>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</si>
  <si>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</si>
  <si>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</si>
  <si>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</si>
  <si>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</si>
  <si>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</si>
  <si>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</si>
  <si>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</si>
  <si>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</si>
  <si>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</si>
  <si>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</si>
  <si>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</si>
  <si>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</si>
  <si>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</si>
  <si>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</si>
  <si>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</si>
  <si>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</si>
  <si>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</si>
  <si>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</si>
  <si>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</si>
  <si>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</si>
  <si>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</si>
  <si>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</si>
  <si>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</si>
  <si>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</si>
  <si>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</si>
  <si>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</si>
  <si>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</si>
  <si>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</si>
  <si>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</si>
  <si>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</si>
  <si>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</si>
  <si>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</si>
  <si>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</si>
  <si>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</si>
  <si>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</si>
  <si>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</si>
  <si>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</si>
  <si>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</si>
  <si>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</si>
  <si>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</si>
  <si>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</si>
  <si>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</si>
  <si>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</si>
  <si>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</si>
  <si>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</si>
  <si>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</si>
  <si>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</si>
  <si>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</si>
  <si>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</si>
  <si>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</si>
  <si>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</si>
  <si>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</si>
  <si>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</si>
  <si>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</si>
  <si>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</si>
  <si>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</si>
  <si>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</si>
  <si>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</si>
  <si>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</si>
  <si>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</si>
  <si>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</si>
  <si>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</si>
  <si>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</si>
  <si>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</si>
  <si>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</si>
  <si>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</si>
  <si>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</si>
  <si>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</si>
  <si>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</si>
  <si>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</si>
  <si>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</si>
  <si>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</si>
  <si>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</si>
  <si>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</si>
  <si>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</si>
  <si>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</si>
  <si>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</si>
  <si>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</si>
  <si>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</si>
  <si>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</si>
  <si>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</si>
  <si>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</si>
  <si>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</si>
  <si>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</si>
  <si>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</si>
  <si>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</si>
  <si>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</si>
  <si>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</si>
  <si>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</si>
  <si>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</si>
  <si>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</si>
  <si>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</si>
  <si>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</si>
  <si>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</si>
  <si>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</si>
  <si>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</si>
  <si>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</si>
  <si>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</si>
  <si>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</si>
  <si>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</si>
  <si>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</si>
  <si>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</si>
  <si>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</si>
  <si>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</si>
  <si>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</si>
  <si>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</si>
  <si>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</si>
  <si>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</si>
  <si>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</si>
  <si>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</si>
  <si>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</si>
  <si>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</si>
  <si>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</si>
  <si>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</si>
  <si>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</si>
  <si>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</si>
  <si>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</si>
  <si>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</si>
  <si>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</si>
  <si>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</si>
  <si>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</si>
  <si>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</si>
  <si>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</si>
  <si>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</si>
  <si>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</si>
  <si>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</si>
  <si>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</si>
  <si>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</si>
  <si>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</si>
  <si>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</si>
  <si>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</si>
  <si>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</si>
  <si>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</si>
  <si>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</si>
  <si>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</si>
  <si>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</si>
  <si>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</si>
  <si>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</si>
  <si>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</si>
  <si>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</si>
  <si>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</si>
  <si>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</si>
  <si>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</si>
  <si>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</si>
  <si>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</si>
  <si>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</si>
  <si>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</si>
  <si>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</si>
  <si>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</si>
  <si>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</si>
  <si>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</si>
  <si>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</si>
  <si>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</si>
  <si>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</si>
  <si>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</si>
  <si>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</si>
  <si>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</si>
  <si>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</si>
  <si>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</si>
  <si>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</si>
  <si>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</si>
  <si>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</si>
  <si>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</si>
  <si>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</si>
  <si>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</si>
  <si>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</si>
  <si>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</si>
  <si>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</si>
  <si>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</si>
  <si>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</si>
  <si>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</si>
  <si>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</si>
  <si>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</si>
  <si>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</si>
  <si>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</si>
  <si>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</si>
  <si>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</si>
  <si>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</si>
  <si>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</si>
  <si>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</si>
  <si>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</si>
  <si>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</si>
  <si>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</si>
  <si>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</si>
  <si>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</si>
  <si>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</si>
  <si>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</si>
  <si>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</si>
  <si>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</si>
  <si>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</si>
  <si>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</si>
  <si>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</si>
  <si>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</si>
  <si>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</si>
  <si>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</si>
  <si>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</si>
  <si>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</si>
  <si>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</si>
  <si>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</si>
  <si>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</si>
  <si>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</si>
  <si>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</si>
  <si>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</si>
  <si>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</si>
  <si>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</si>
  <si>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</si>
  <si>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</si>
  <si>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</si>
  <si>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</si>
  <si>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</si>
  <si>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</si>
  <si>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</si>
  <si>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</si>
  <si>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</si>
  <si>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</si>
  <si>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</si>
  <si>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</si>
  <si>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</si>
  <si>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</si>
  <si>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</si>
  <si>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</si>
  <si>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</si>
  <si>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</si>
  <si>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</si>
  <si>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</si>
  <si>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</si>
  <si>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</si>
  <si>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</si>
  <si>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</si>
  <si>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</si>
  <si>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</si>
  <si>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</si>
  <si>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</si>
  <si>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</si>
  <si>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</si>
  <si>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</si>
  <si>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</si>
  <si>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</si>
  <si>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</si>
  <si>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</si>
  <si>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</si>
  <si>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</si>
  <si>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</si>
  <si>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</si>
  <si>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</si>
  <si>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</si>
  <si>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</si>
  <si>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</si>
  <si>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</si>
  <si>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</si>
  <si>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</si>
  <si>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</si>
  <si>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</si>
  <si>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</si>
  <si>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</si>
  <si>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</si>
  <si>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</si>
  <si>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</si>
  <si>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</si>
  <si>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</si>
  <si>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</si>
  <si>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</si>
  <si>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</si>
  <si>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</si>
  <si>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</si>
  <si>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</si>
  <si>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</si>
  <si>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</si>
  <si>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</si>
  <si>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</si>
  <si>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</si>
  <si>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</si>
  <si>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</si>
  <si>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</si>
  <si>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</si>
  <si>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</si>
  <si>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</si>
  <si>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</si>
  <si>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</si>
  <si>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</si>
  <si>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</si>
  <si>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</si>
  <si>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</si>
  <si>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</si>
  <si>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</si>
  <si>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</si>
  <si>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</si>
  <si>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</si>
  <si>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</si>
  <si>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</si>
  <si>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</si>
  <si>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</si>
  <si>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</si>
  <si>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</si>
  <si>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</si>
  <si>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</si>
  <si>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</si>
  <si>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</si>
  <si>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</si>
  <si>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</si>
  <si>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</si>
  <si>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</si>
  <si>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</si>
  <si>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</si>
  <si>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</si>
  <si>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</si>
  <si>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</si>
  <si>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</si>
  <si>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</si>
  <si>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</si>
  <si>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</si>
  <si>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</si>
  <si>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</si>
  <si>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</si>
  <si>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</si>
  <si>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</si>
  <si>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</si>
  <si>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</si>
  <si>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</si>
  <si>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</si>
  <si>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</si>
  <si>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</si>
  <si>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</si>
  <si>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</si>
  <si>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</si>
  <si>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</si>
  <si>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</si>
  <si>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</si>
  <si>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</si>
  <si>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</si>
  <si>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</si>
  <si>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</si>
  <si>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</si>
  <si>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</si>
  <si>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</si>
  <si>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</si>
  <si>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</si>
  <si>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</si>
  <si>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</si>
  <si>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</si>
  <si>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</si>
  <si>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</si>
  <si>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</si>
  <si>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</si>
  <si>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</si>
  <si>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</si>
  <si>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</si>
  <si>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</si>
  <si>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</si>
  <si>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</si>
  <si>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</si>
  <si>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</si>
  <si>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</si>
  <si>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</si>
  <si>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</si>
  <si>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</si>
  <si>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</si>
  <si>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</si>
  <si>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</si>
  <si>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</si>
  <si>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</si>
  <si>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</si>
  <si>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</si>
  <si>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</si>
  <si>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</si>
  <si>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</si>
  <si>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</si>
  <si>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</si>
  <si>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</si>
  <si>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</si>
  <si>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</si>
  <si>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</si>
  <si>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</si>
  <si>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</si>
  <si>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</si>
  <si>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</si>
  <si>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</si>
  <si>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</si>
  <si>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</si>
  <si>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</si>
  <si>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</si>
  <si>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</si>
  <si>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</si>
  <si>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</si>
  <si>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</si>
  <si>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</si>
  <si>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</si>
  <si>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</si>
  <si>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</si>
  <si>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</si>
  <si>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</si>
  <si>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</si>
  <si>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</si>
  <si>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</si>
  <si>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</si>
  <si>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</si>
  <si>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</si>
  <si>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</si>
  <si>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</si>
  <si>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</si>
  <si>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</si>
  <si>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</si>
  <si>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</si>
  <si>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</si>
  <si>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</si>
  <si>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</si>
  <si>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</si>
  <si>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</si>
  <si>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</si>
  <si>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</si>
  <si>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</si>
  <si>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</si>
  <si>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</si>
  <si>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</si>
  <si>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</si>
  <si>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</si>
  <si>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</si>
  <si>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</si>
  <si>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</si>
  <si>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</si>
  <si>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</si>
  <si>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</si>
  <si>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</si>
  <si>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</si>
  <si>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</si>
  <si>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</si>
  <si>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</si>
  <si>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</si>
  <si>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</si>
  <si>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</si>
  <si>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</si>
  <si>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</si>
  <si>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</si>
  <si>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</si>
  <si>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</si>
  <si>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</si>
  <si>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</si>
  <si>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</si>
  <si>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</si>
  <si>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</si>
  <si>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</si>
  <si>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</si>
  <si>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</si>
  <si>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</si>
  <si>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</si>
  <si>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</si>
  <si>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</si>
  <si>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</si>
  <si>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</si>
  <si>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</si>
  <si>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</si>
  <si>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</si>
  <si>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</si>
  <si>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</si>
  <si>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</si>
  <si>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</si>
  <si>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</si>
  <si>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</si>
  <si>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</si>
  <si>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</si>
  <si>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</si>
  <si>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</si>
  <si>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</si>
  <si>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</si>
  <si>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</si>
  <si>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</si>
  <si>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</si>
  <si>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</si>
  <si>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</si>
  <si>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</si>
  <si>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</si>
  <si>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</si>
  <si>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</si>
  <si>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</si>
  <si>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</si>
  <si>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</si>
  <si>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</si>
  <si>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</si>
  <si>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</si>
  <si>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</si>
  <si>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</si>
  <si>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</si>
  <si>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</si>
  <si>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</si>
  <si>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</si>
  <si>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</si>
  <si>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</si>
  <si>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</si>
  <si>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</si>
  <si>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</si>
  <si>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</si>
  <si>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</si>
  <si>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</si>
  <si>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</si>
  <si>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</si>
  <si>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</si>
  <si>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</si>
  <si>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</si>
  <si>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</si>
  <si>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</si>
  <si>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</si>
  <si>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</si>
  <si>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</si>
  <si>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</si>
  <si>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</si>
  <si>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</si>
  <si>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</si>
  <si>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</si>
  <si>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</si>
  <si>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</si>
  <si>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</si>
  <si>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</si>
  <si>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</si>
  <si>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</si>
  <si>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</si>
  <si>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</si>
  <si>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</si>
  <si>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</si>
  <si>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</si>
  <si>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</si>
  <si>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</si>
  <si>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</si>
  <si>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</si>
  <si>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</si>
  <si>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</si>
  <si>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</si>
  <si>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</si>
  <si>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</si>
  <si>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</si>
  <si>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</si>
  <si>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</si>
  <si>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</si>
  <si>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</si>
  <si>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</si>
  <si>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</si>
  <si>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</si>
  <si>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</si>
  <si>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</si>
  <si>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</si>
  <si>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</si>
  <si>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</si>
  <si>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</si>
  <si>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</si>
  <si>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</si>
  <si>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</si>
  <si>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</si>
  <si>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</si>
  <si>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</si>
  <si>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</si>
  <si>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</si>
  <si>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</si>
  <si>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</si>
  <si>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</si>
  <si>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</si>
  <si>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</si>
  <si>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</si>
  <si>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</si>
  <si>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</si>
  <si>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</si>
  <si>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</si>
  <si>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</si>
  <si>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</si>
  <si>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</si>
  <si>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</si>
  <si>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</si>
  <si>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</si>
  <si>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</si>
  <si>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</si>
  <si>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</si>
  <si>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</si>
  <si>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</si>
  <si>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</si>
  <si>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</si>
  <si>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</si>
  <si>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</si>
  <si>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</si>
  <si>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</si>
  <si>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</si>
  <si>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</si>
  <si>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</si>
  <si>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</si>
  <si>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</si>
  <si>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</si>
  <si>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</si>
  <si>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</si>
  <si>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</si>
  <si>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</si>
  <si>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</si>
  <si>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</si>
  <si>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</si>
  <si>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</si>
  <si>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</si>
  <si>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</si>
  <si>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</si>
  <si>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</si>
  <si>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</si>
  <si>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</si>
  <si>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</si>
  <si>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</si>
  <si>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</si>
  <si>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</si>
  <si>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</si>
  <si>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</si>
  <si>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</si>
  <si>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</si>
  <si>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</si>
  <si>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</si>
  <si>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</si>
  <si>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</si>
  <si>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</si>
  <si>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</si>
  <si>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</si>
  <si>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</si>
  <si>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</si>
  <si>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</si>
  <si>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</si>
  <si>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</si>
  <si>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</si>
  <si>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</si>
  <si>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</si>
  <si>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</si>
  <si>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</si>
  <si>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</si>
  <si>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</si>
  <si>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</si>
  <si>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</si>
  <si>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</si>
  <si>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</si>
  <si>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</si>
  <si>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</si>
  <si>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</si>
  <si>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</si>
  <si>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</si>
  <si>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</si>
  <si>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</si>
  <si>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</si>
  <si>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</si>
  <si>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</si>
  <si>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</si>
  <si>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</si>
  <si>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</si>
  <si>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</si>
  <si>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</si>
  <si>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</si>
  <si>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</si>
  <si>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</si>
  <si>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</si>
  <si>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</si>
  <si>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</si>
  <si>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</si>
  <si>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</si>
  <si>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</si>
  <si>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</si>
  <si>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</si>
  <si>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</si>
  <si>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</si>
  <si>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</si>
  <si>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</si>
  <si>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</si>
  <si>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</si>
  <si>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</si>
  <si>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</si>
  <si>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</si>
  <si>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</si>
  <si>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</si>
  <si>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</si>
  <si>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</si>
  <si>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</si>
  <si>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</si>
  <si>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</si>
  <si>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</si>
  <si>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</si>
  <si>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</si>
  <si>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</si>
  <si>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</si>
  <si>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</si>
  <si>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</si>
  <si>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</si>
  <si>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</si>
  <si>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</si>
  <si>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</si>
  <si>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</si>
  <si>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</si>
  <si>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</si>
  <si>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</si>
  <si>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</si>
  <si>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</si>
  <si>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</si>
  <si>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</si>
  <si>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</si>
  <si>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</si>
  <si>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</si>
  <si>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</si>
  <si>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</si>
  <si>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</si>
  <si>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</si>
  <si>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</si>
  <si>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</si>
  <si>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</si>
  <si>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</si>
  <si>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</si>
  <si>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</si>
  <si>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</si>
  <si>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</si>
  <si>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</si>
  <si>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</si>
  <si>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</si>
  <si>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</si>
  <si>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</si>
  <si>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</si>
  <si>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</si>
  <si>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</si>
  <si>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</si>
  <si>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</si>
  <si>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</si>
  <si>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</si>
  <si>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</si>
  <si>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</si>
  <si>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</si>
  <si>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</si>
  <si>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</si>
  <si>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</si>
  <si>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</si>
  <si>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</si>
  <si>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</si>
  <si>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</si>
  <si>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</si>
  <si>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</si>
  <si>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</si>
  <si>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</si>
  <si>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</si>
  <si>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</si>
  <si>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</si>
  <si>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</si>
  <si>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</si>
  <si>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</si>
  <si>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</si>
  <si>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</si>
  <si>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</si>
  <si>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</si>
  <si>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</si>
  <si>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</si>
  <si>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</si>
  <si>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</si>
  <si>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</si>
  <si>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</si>
  <si>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</si>
  <si>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</si>
  <si>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</si>
  <si>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</si>
  <si>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</si>
  <si>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</si>
  <si>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</si>
  <si>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</si>
  <si>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</si>
  <si>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</si>
  <si>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</si>
  <si>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</si>
  <si>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</si>
  <si>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</si>
  <si>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</si>
  <si>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</si>
  <si>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</si>
  <si>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</si>
  <si>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</si>
  <si>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</si>
  <si>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</si>
  <si>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</si>
  <si>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</si>
  <si>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</si>
  <si>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</si>
  <si>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</si>
  <si>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</si>
  <si>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</si>
  <si>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</si>
  <si>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</si>
  <si>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</si>
  <si>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</si>
  <si>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</si>
  <si>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</si>
  <si>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</si>
  <si>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</si>
  <si>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</si>
  <si>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</si>
  <si>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</si>
  <si>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</si>
  <si>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</si>
  <si>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</si>
  <si>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</si>
  <si>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</si>
  <si>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</si>
  <si>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</si>
  <si>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</si>
  <si>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</si>
  <si>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</si>
  <si>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</si>
  <si>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</si>
  <si>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</si>
  <si>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</si>
  <si>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</si>
  <si>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</si>
  <si>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</si>
  <si>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</si>
  <si>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</si>
  <si>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</si>
  <si>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</si>
  <si>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</si>
  <si>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</si>
  <si>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</si>
  <si>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</si>
  <si>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</si>
  <si>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</si>
  <si>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</si>
  <si>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</si>
  <si>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</si>
  <si>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</si>
  <si>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</si>
  <si>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</si>
  <si>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</si>
  <si>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</si>
  <si>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</si>
  <si>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</si>
  <si>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</si>
  <si>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</si>
  <si>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</si>
  <si>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</si>
  <si>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</si>
  <si>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</si>
  <si>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</si>
  <si>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</si>
  <si>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</si>
  <si>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</si>
  <si>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</si>
  <si>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</si>
  <si>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</si>
  <si>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</si>
  <si>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</si>
  <si>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</si>
  <si>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</si>
  <si>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</si>
  <si>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</si>
  <si>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</si>
  <si>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</si>
  <si>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</si>
  <si>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</si>
  <si>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</si>
  <si>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</si>
  <si>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</si>
  <si>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</si>
  <si>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</si>
  <si>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</si>
  <si>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</si>
  <si>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</si>
  <si>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</si>
  <si>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</si>
  <si>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</si>
  <si>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</si>
  <si>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</si>
  <si>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</si>
  <si>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</si>
  <si>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</si>
  <si>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</si>
  <si>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</si>
  <si>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</si>
  <si>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</si>
  <si>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</si>
  <si>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</si>
  <si>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</si>
  <si>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</si>
  <si>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</si>
  <si>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</si>
  <si>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</si>
  <si>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</si>
  <si>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</si>
  <si>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</si>
  <si>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</si>
  <si>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</si>
  <si>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</si>
  <si>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</si>
  <si>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</si>
  <si>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</si>
  <si>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</si>
  <si>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</si>
  <si>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</si>
  <si>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</si>
  <si>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</si>
  <si>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</si>
  <si>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</si>
  <si>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</si>
  <si>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</si>
  <si>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</si>
  <si>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</si>
  <si>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</si>
  <si>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</si>
  <si>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</si>
  <si>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</si>
  <si>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</si>
  <si>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</si>
  <si>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</si>
  <si>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</si>
  <si>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</si>
  <si>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</si>
  <si>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</si>
  <si>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</si>
  <si>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</si>
  <si>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</si>
  <si>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</si>
  <si>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</si>
  <si>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</si>
  <si>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</si>
  <si>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</si>
  <si>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</si>
  <si>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</si>
  <si>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</si>
  <si>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</si>
  <si>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</si>
  <si>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</si>
  <si>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</si>
  <si>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</si>
  <si>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</si>
  <si>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</si>
  <si>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</si>
  <si>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</si>
  <si>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</si>
  <si>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</si>
  <si>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</si>
  <si>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</si>
  <si>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</si>
  <si>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</si>
  <si>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</si>
  <si>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</si>
  <si>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</si>
  <si>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</si>
  <si>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</si>
  <si>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</si>
  <si>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</si>
  <si>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</si>
  <si>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</si>
  <si>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</si>
  <si>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</si>
  <si>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</si>
  <si>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</si>
  <si>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</si>
  <si>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</si>
  <si>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</si>
  <si>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</si>
  <si>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</si>
  <si>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</si>
  <si>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</si>
  <si>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</si>
  <si>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</si>
  <si>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</si>
  <si>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</si>
  <si>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</si>
  <si>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</si>
  <si>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</si>
  <si>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</si>
  <si>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</si>
  <si>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</si>
  <si>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</si>
  <si>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</si>
  <si>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</si>
  <si>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</si>
  <si>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</si>
  <si>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</si>
  <si>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</si>
  <si>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</si>
  <si>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</si>
  <si>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</si>
  <si>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</si>
  <si>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</si>
  <si>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</si>
  <si>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</si>
  <si>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</si>
  <si>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</si>
  <si>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</si>
  <si>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</si>
  <si>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</si>
  <si>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</si>
  <si>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</si>
  <si>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</si>
  <si>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</si>
  <si>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</si>
  <si>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</si>
  <si>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</si>
  <si>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</si>
  <si>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</si>
  <si>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</si>
  <si>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</si>
  <si>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</si>
  <si>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</si>
  <si>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</si>
  <si>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</si>
  <si>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</si>
  <si>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</si>
  <si>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</si>
  <si>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</si>
  <si>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</si>
  <si>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</si>
  <si>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</si>
  <si>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</si>
  <si>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</si>
  <si>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</si>
  <si>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</si>
  <si>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</si>
  <si>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</si>
  <si>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</si>
  <si>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</si>
  <si>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</si>
  <si>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</si>
  <si>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</si>
  <si>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</si>
  <si>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</si>
  <si>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</si>
  <si>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</si>
  <si>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</si>
  <si>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</si>
  <si>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</si>
  <si>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</si>
  <si>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</si>
  <si>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</si>
  <si>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</si>
  <si>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</si>
  <si>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</si>
  <si>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</si>
  <si>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</si>
  <si>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</si>
  <si>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</si>
  <si>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</si>
  <si>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</si>
  <si>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</si>
  <si>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</si>
  <si>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</si>
  <si>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</si>
  <si>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</si>
  <si>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</si>
  <si>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</si>
  <si>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</si>
  <si>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</si>
  <si>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</si>
  <si>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</si>
  <si>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</si>
  <si>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</si>
  <si>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</si>
  <si>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</si>
  <si>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</si>
  <si>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</si>
  <si>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</si>
  <si>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</si>
  <si>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</si>
  <si>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</si>
  <si>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</si>
  <si>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</si>
  <si>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</si>
  <si>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</si>
  <si>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</si>
  <si>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</si>
  <si>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</si>
  <si>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</si>
  <si>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</si>
  <si>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</si>
  <si>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</si>
  <si>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</si>
  <si>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</si>
  <si>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</si>
  <si>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</si>
  <si>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</si>
  <si>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</si>
  <si>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</si>
  <si>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</si>
  <si>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</si>
  <si>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</si>
  <si>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</si>
  <si>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</si>
  <si>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</si>
  <si>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</si>
  <si>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</si>
  <si>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</si>
  <si>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</si>
  <si>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</si>
  <si>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</si>
  <si>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</si>
  <si>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</si>
  <si>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</si>
  <si>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</si>
  <si>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</si>
  <si>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</si>
  <si>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</si>
  <si>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</si>
  <si>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</si>
  <si>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</si>
  <si>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</si>
  <si>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</si>
  <si>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</si>
  <si>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</si>
  <si>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</si>
  <si>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</si>
  <si>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</si>
  <si>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</si>
  <si>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</si>
  <si>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</si>
  <si>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</si>
  <si>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</si>
  <si>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</si>
  <si>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</si>
  <si>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</si>
  <si>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</si>
  <si>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</si>
  <si>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</si>
  <si>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</si>
  <si>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</si>
  <si>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</si>
  <si>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</si>
  <si>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</si>
  <si>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</si>
  <si>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</si>
  <si>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</si>
  <si>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</si>
  <si>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</si>
  <si>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</si>
  <si>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</si>
  <si>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</si>
  <si>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</si>
  <si>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</si>
  <si>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</si>
  <si>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</si>
  <si>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</si>
  <si>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</si>
  <si>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</si>
  <si>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</si>
  <si>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</si>
  <si>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</si>
  <si>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</si>
  <si>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</si>
  <si>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</si>
  <si>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</si>
  <si>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</si>
  <si>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</si>
  <si>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</si>
  <si>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</si>
  <si>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</si>
  <si>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</si>
  <si>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</si>
  <si>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</si>
  <si>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</si>
  <si>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</si>
  <si>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</si>
  <si>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</si>
  <si>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</si>
  <si>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</si>
  <si>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</si>
  <si>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</si>
  <si>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</si>
  <si>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</si>
  <si>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</si>
  <si>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</si>
  <si>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</si>
  <si>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</si>
  <si>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</si>
  <si>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</si>
  <si>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</si>
  <si>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</si>
  <si>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</si>
  <si>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</si>
  <si>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</si>
  <si>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</si>
  <si>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</si>
  <si>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</si>
  <si>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</si>
  <si>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</si>
  <si>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</si>
  <si>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</si>
  <si>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</si>
  <si>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</si>
  <si>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</si>
  <si>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</si>
  <si>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</si>
  <si>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</si>
  <si>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</si>
  <si>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</si>
  <si>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</si>
  <si>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</si>
  <si>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</si>
  <si>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</si>
  <si>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</si>
  <si>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</si>
  <si>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</si>
  <si>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</si>
  <si>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</si>
  <si>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</si>
  <si>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</si>
  <si>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</si>
  <si>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</si>
  <si>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</si>
  <si>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</si>
  <si>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</si>
  <si>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</si>
  <si>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</si>
  <si>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</si>
  <si>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</si>
  <si>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</si>
  <si>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</si>
  <si>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</si>
  <si>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</si>
  <si>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</si>
  <si>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</si>
  <si>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</si>
  <si>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</si>
  <si>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</si>
  <si>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</si>
  <si>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</si>
  <si>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</si>
  <si>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</si>
  <si>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</si>
  <si>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</si>
  <si>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</si>
  <si>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</si>
  <si>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</si>
  <si>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</si>
  <si>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</si>
  <si>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</si>
  <si>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</si>
  <si>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</si>
  <si>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</si>
  <si>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</si>
  <si>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</si>
  <si>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</si>
  <si>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</si>
  <si>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</si>
  <si>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</si>
  <si>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</si>
  <si>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</si>
  <si>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</si>
  <si>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</si>
  <si>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</si>
  <si>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</si>
  <si>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</si>
  <si>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</si>
  <si>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</si>
  <si>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</si>
  <si>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</si>
  <si>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</si>
  <si>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</si>
  <si>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</si>
  <si>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</si>
  <si>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</si>
  <si>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</si>
  <si>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</si>
  <si>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</si>
  <si>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</si>
  <si>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</si>
  <si>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</si>
  <si>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</si>
  <si>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</si>
  <si>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</si>
  <si>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</si>
  <si>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</si>
  <si>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</si>
  <si>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</si>
  <si>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</si>
  <si>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</si>
  <si>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</si>
  <si>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</si>
  <si>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</si>
  <si>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</si>
  <si>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</si>
  <si>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</si>
  <si>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</si>
  <si>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</si>
  <si>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</si>
  <si>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</si>
  <si>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</si>
  <si>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</si>
  <si>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</si>
  <si>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</si>
  <si>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</si>
  <si>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</si>
  <si>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</si>
  <si>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</si>
  <si>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</si>
  <si>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</si>
  <si>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</si>
  <si>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</si>
  <si>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</si>
  <si>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</si>
  <si>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</si>
  <si>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</si>
  <si>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</si>
  <si>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</si>
  <si>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</si>
  <si>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</si>
  <si>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</si>
  <si>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</si>
  <si>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</si>
  <si>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</si>
  <si>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</si>
  <si>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</si>
  <si>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</si>
  <si>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</si>
  <si>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</si>
  <si>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</si>
  <si>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</si>
  <si>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</si>
  <si>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</si>
  <si>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</si>
  <si>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</si>
  <si>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</si>
  <si>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</si>
  <si>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</si>
  <si>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</si>
  <si>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</si>
  <si>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</si>
  <si>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</si>
  <si>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</si>
  <si>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</si>
  <si>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</si>
  <si>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</si>
  <si>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</si>
  <si>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</si>
  <si>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</si>
  <si>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</si>
  <si>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</si>
  <si>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</si>
  <si>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</si>
  <si>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</si>
  <si>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</si>
  <si>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</si>
  <si>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</si>
  <si>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</si>
  <si>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</si>
  <si>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</si>
  <si>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</si>
  <si>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</si>
  <si>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</si>
  <si>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</si>
  <si>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</si>
  <si>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</si>
  <si>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</si>
  <si>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</si>
  <si>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</si>
  <si>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</si>
  <si>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</si>
  <si>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</si>
  <si>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</si>
  <si>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</si>
  <si>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</si>
  <si>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</si>
  <si>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</si>
  <si>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</si>
  <si>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</si>
  <si>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</si>
  <si>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</si>
  <si>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</si>
  <si>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</si>
  <si>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</si>
  <si>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</si>
  <si>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</si>
  <si>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</si>
  <si>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</si>
  <si>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</si>
  <si>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</si>
  <si>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</si>
  <si>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</si>
  <si>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</si>
  <si>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</si>
  <si>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</si>
  <si>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</si>
  <si>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</si>
  <si>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</si>
  <si>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</si>
  <si>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</si>
  <si>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</si>
  <si>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</si>
  <si>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</si>
  <si>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</si>
  <si>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</si>
  <si>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</si>
  <si>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</si>
  <si>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</si>
  <si>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</si>
  <si>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</si>
  <si>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</si>
  <si>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</si>
  <si>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</si>
  <si>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</si>
  <si>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</si>
  <si>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</si>
  <si>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</si>
  <si>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</si>
  <si>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</si>
  <si>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</si>
  <si>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</si>
  <si>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</si>
  <si>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</si>
  <si>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</si>
  <si>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</si>
  <si>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</si>
  <si>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</si>
  <si>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</si>
  <si>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</si>
  <si>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</si>
  <si>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</si>
  <si>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</si>
  <si>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</si>
  <si>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</si>
  <si>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</si>
  <si>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</si>
  <si>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</si>
  <si>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</si>
  <si>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</si>
  <si>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</si>
  <si>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</si>
  <si>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</si>
  <si>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</si>
  <si>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</si>
  <si>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</si>
  <si>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</si>
  <si>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</si>
  <si>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</si>
  <si>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</si>
  <si>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</si>
  <si>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</si>
  <si>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</si>
  <si>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</si>
  <si>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</si>
  <si>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</si>
  <si>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</si>
  <si>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</si>
  <si>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</si>
  <si>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</si>
  <si>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</si>
  <si>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</si>
  <si>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</si>
  <si>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</si>
  <si>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</si>
  <si>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</si>
  <si>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</si>
  <si>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</si>
  <si>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</si>
  <si>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</si>
  <si>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</si>
  <si>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</si>
  <si>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</si>
  <si>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</si>
  <si>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</si>
  <si>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</si>
  <si>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</si>
  <si>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</si>
  <si>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</si>
  <si>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</si>
  <si>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</si>
  <si>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</si>
  <si>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</si>
  <si>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</si>
  <si>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</si>
  <si>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</si>
  <si>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</si>
  <si>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</si>
  <si>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</si>
  <si>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</si>
  <si>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</si>
  <si>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</si>
  <si>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</si>
  <si>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</si>
  <si>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</si>
  <si>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</si>
  <si>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</si>
  <si>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</si>
  <si>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</si>
  <si>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</si>
  <si>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</si>
  <si>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</si>
  <si>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</si>
  <si>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</si>
  <si>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</si>
  <si>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</si>
  <si>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</si>
  <si>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</si>
  <si>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</si>
  <si>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</si>
  <si>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</si>
  <si>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</si>
  <si>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</si>
  <si>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</si>
  <si>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</si>
  <si>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</si>
  <si>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</si>
  <si>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</si>
  <si>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</si>
  <si>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</si>
  <si>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</si>
  <si>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</si>
  <si>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</si>
  <si>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</si>
  <si>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</si>
  <si>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</si>
  <si>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</si>
  <si>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</si>
  <si>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</si>
  <si>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</si>
  <si>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</si>
  <si>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</si>
  <si>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</si>
  <si>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</si>
  <si>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</si>
  <si>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</si>
  <si>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</si>
  <si>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</si>
  <si>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</si>
  <si>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</si>
  <si>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</si>
  <si>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</si>
  <si>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</si>
  <si>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</si>
  <si>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</si>
  <si>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</si>
  <si>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</si>
  <si>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</si>
  <si>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</si>
  <si>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</si>
  <si>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</si>
  <si>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</si>
  <si>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</si>
  <si>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</si>
  <si>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</si>
  <si>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</si>
  <si>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</si>
  <si>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</si>
  <si>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</si>
  <si>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</si>
  <si>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</si>
  <si>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</si>
  <si>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</si>
  <si>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</si>
  <si>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</si>
  <si>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</si>
  <si>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</si>
  <si>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</si>
  <si>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</si>
  <si>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</si>
  <si>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</si>
  <si>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</si>
  <si>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</si>
  <si>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</si>
  <si>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</si>
  <si>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</si>
  <si>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</si>
  <si>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</si>
  <si>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</si>
  <si>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</si>
  <si>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</si>
  <si>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</si>
  <si>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</si>
  <si>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</si>
  <si>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</si>
  <si>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</si>
  <si>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</si>
  <si>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</si>
  <si>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</si>
  <si>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</si>
  <si>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</si>
  <si>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</si>
  <si>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</si>
  <si>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</si>
  <si>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</si>
  <si>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</si>
  <si>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</si>
  <si>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</si>
  <si>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</si>
  <si>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</si>
  <si>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</si>
  <si>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</si>
  <si>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</si>
  <si>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</si>
  <si>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</si>
  <si>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</si>
  <si>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</si>
  <si>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</si>
  <si>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</si>
  <si>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</si>
  <si>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</si>
  <si>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</si>
  <si>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</si>
  <si>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</si>
  <si>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</si>
  <si>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</si>
  <si>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</si>
  <si>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</si>
  <si>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</si>
  <si>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</si>
  <si>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</si>
  <si>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</si>
  <si>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</si>
  <si>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</si>
  <si>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</si>
  <si>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</si>
  <si>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</si>
  <si>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</si>
  <si>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</si>
  <si>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</si>
  <si>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</si>
  <si>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</si>
  <si>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</si>
  <si>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</si>
  <si>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</si>
  <si>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</si>
  <si>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</si>
  <si>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</si>
  <si>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</si>
  <si>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</si>
  <si>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</si>
  <si>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</si>
  <si>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</si>
  <si>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</si>
  <si>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</si>
  <si>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</si>
  <si>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</si>
  <si>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</si>
  <si>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</si>
  <si>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</si>
  <si>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</si>
  <si>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</si>
  <si>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</si>
  <si>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</si>
  <si>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</si>
  <si>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</si>
  <si>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</si>
  <si>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</si>
  <si>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</si>
  <si>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</si>
  <si>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</si>
  <si>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</si>
  <si>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</si>
  <si>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</si>
  <si>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</si>
  <si>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</si>
  <si>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</si>
  <si>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</si>
  <si>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</si>
  <si>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</si>
  <si>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</si>
  <si>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</si>
  <si>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</si>
  <si>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</si>
  <si>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</si>
  <si>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</si>
  <si>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</si>
  <si>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</si>
  <si>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</si>
  <si>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</si>
  <si>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</si>
  <si>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</si>
  <si>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</si>
  <si>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</si>
  <si>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</si>
  <si>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</si>
  <si>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</si>
  <si>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</si>
  <si>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</si>
  <si>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</si>
  <si>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</si>
  <si>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</si>
  <si>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</si>
  <si>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</si>
  <si>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</si>
  <si>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</si>
  <si>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</si>
  <si>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</si>
  <si>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</si>
  <si>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</si>
  <si>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</si>
  <si>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</si>
  <si>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</si>
  <si>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</si>
  <si>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</si>
  <si>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</si>
  <si>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</si>
  <si>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</si>
  <si>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</si>
  <si>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</si>
  <si>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</si>
  <si>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</si>
  <si>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</si>
  <si>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</si>
  <si>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</si>
  <si>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</si>
  <si>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</si>
  <si>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</si>
  <si>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</si>
  <si>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</si>
  <si>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</si>
  <si>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</si>
  <si>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</si>
  <si>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</si>
  <si>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</si>
  <si>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</si>
  <si>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</si>
  <si>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</si>
  <si>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</si>
  <si>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</si>
  <si>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</si>
  <si>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</si>
  <si>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</si>
  <si>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</si>
  <si>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</si>
  <si>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</si>
  <si>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</si>
  <si>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</si>
  <si>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</si>
  <si>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</si>
  <si>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</si>
  <si>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</si>
  <si>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</si>
  <si>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</si>
  <si>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</si>
  <si>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</si>
  <si>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</si>
  <si>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</si>
  <si>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</si>
  <si>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</si>
  <si>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</si>
  <si>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</si>
  <si>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</si>
  <si>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</si>
  <si>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</si>
  <si>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</si>
  <si>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</si>
  <si>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</si>
  <si>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</si>
  <si>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</si>
  <si>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</si>
  <si>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</si>
  <si>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</si>
  <si>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</si>
  <si>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</si>
  <si>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</si>
  <si>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</si>
  <si>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</si>
  <si>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</si>
  <si>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</si>
  <si>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</si>
  <si>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</si>
  <si>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</si>
  <si>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</si>
  <si>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</si>
  <si>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</si>
  <si>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</si>
  <si>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</si>
  <si>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</si>
  <si>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</si>
  <si>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</si>
  <si>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</si>
  <si>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</si>
  <si>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</si>
  <si>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</si>
  <si>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</si>
  <si>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</si>
  <si>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</si>
  <si>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</si>
  <si>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</si>
  <si>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</si>
  <si>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</si>
  <si>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</si>
  <si>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</si>
  <si>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</si>
  <si>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</si>
  <si>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</si>
  <si>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</si>
  <si>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</si>
  <si>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</si>
  <si>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</si>
  <si>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</si>
  <si>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</si>
  <si>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</si>
  <si>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</si>
  <si>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</si>
  <si>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</si>
  <si>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</si>
  <si>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</si>
  <si>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</si>
  <si>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</si>
  <si>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</si>
  <si>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</si>
  <si>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</si>
  <si>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</si>
  <si>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</si>
  <si>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</si>
  <si>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</si>
  <si>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</si>
  <si>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</si>
  <si>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</si>
  <si>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</si>
  <si>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</si>
  <si>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</si>
  <si>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</si>
  <si>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</si>
  <si>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</si>
  <si>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</si>
  <si>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</si>
  <si>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</si>
  <si>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</si>
  <si>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</si>
  <si>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</si>
  <si>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</si>
  <si>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</si>
  <si>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</si>
  <si>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</si>
  <si>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</si>
  <si>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</si>
  <si>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</si>
  <si>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</si>
  <si>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</si>
  <si>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</si>
  <si>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</si>
  <si>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</si>
  <si>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</si>
  <si>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</si>
  <si>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</si>
  <si>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</si>
  <si>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</si>
  <si>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</si>
  <si>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</si>
  <si>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</si>
  <si>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</si>
  <si>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</si>
  <si>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</si>
  <si>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</si>
  <si>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</si>
  <si>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</si>
  <si>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</si>
  <si>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</si>
  <si>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</si>
  <si>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</si>
  <si>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</si>
  <si>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</si>
  <si>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</si>
  <si>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</si>
  <si>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</si>
  <si>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</si>
  <si>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</si>
  <si>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</si>
  <si>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</si>
  <si>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</si>
  <si>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</si>
  <si>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</si>
  <si>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</si>
  <si>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</si>
  <si>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</si>
  <si>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</si>
  <si>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</si>
  <si>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</si>
  <si>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</si>
  <si>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</si>
  <si>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</si>
  <si>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</si>
  <si>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</si>
  <si>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</si>
  <si>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</si>
  <si>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</si>
  <si>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</si>
  <si>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</si>
  <si>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</si>
  <si>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</si>
  <si>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</si>
  <si>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</si>
  <si>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</si>
  <si>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</si>
  <si>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</si>
  <si>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</si>
  <si>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</si>
  <si>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</si>
  <si>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</si>
  <si>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</si>
  <si>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</si>
  <si>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</si>
  <si>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</si>
  <si>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</si>
  <si>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</si>
  <si>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</si>
  <si>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</si>
  <si>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</si>
  <si>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</si>
  <si>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</si>
  <si>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</si>
  <si>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</si>
  <si>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</si>
  <si>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</si>
  <si>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</si>
  <si>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</si>
  <si>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</si>
  <si>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</si>
  <si>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</si>
  <si>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</si>
  <si>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</si>
  <si>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</si>
  <si>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</si>
  <si>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</si>
  <si>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</si>
  <si>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</si>
  <si>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</si>
  <si>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</si>
  <si>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</si>
  <si>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</si>
  <si>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</si>
  <si>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</si>
  <si>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</si>
  <si>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</si>
  <si>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</si>
  <si>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</si>
  <si>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</si>
  <si>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</si>
  <si>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</si>
  <si>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</si>
  <si>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</si>
  <si>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</si>
  <si>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</si>
  <si>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</si>
  <si>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</si>
  <si>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</si>
  <si>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</si>
  <si>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</si>
  <si>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</si>
  <si>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</si>
  <si>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</si>
  <si>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</si>
  <si>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</si>
  <si>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</si>
  <si>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</si>
  <si>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</si>
  <si>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</si>
  <si>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</si>
  <si>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</si>
  <si>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</si>
  <si>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</si>
  <si>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</si>
  <si>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</si>
  <si>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</si>
  <si>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</si>
  <si>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</si>
  <si>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</si>
  <si>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</si>
  <si>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</si>
  <si>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</si>
  <si>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</si>
  <si>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</si>
  <si>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</si>
  <si>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</si>
  <si>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</si>
  <si>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</si>
  <si>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</si>
  <si>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</si>
  <si>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</si>
  <si>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</si>
  <si>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</si>
  <si>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</si>
  <si>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</si>
  <si>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</si>
  <si>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</si>
  <si>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</si>
  <si>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</si>
  <si>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</si>
  <si>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</si>
  <si>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</si>
  <si>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</si>
  <si>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</si>
  <si>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</si>
  <si>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</si>
  <si>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</si>
  <si>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</si>
  <si>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</si>
  <si>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</si>
  <si>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</si>
  <si>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</si>
  <si>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</si>
  <si>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</si>
  <si>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</si>
  <si>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</si>
  <si>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</si>
  <si>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</si>
  <si>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</si>
  <si>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</si>
  <si>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</si>
  <si>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</si>
  <si>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</si>
  <si>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</si>
  <si>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</si>
  <si>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</si>
  <si>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</si>
  <si>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</si>
  <si>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</si>
  <si>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</si>
  <si>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</si>
  <si>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</si>
  <si>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</si>
  <si>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</si>
  <si>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</si>
  <si>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</si>
  <si>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</si>
  <si>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</si>
  <si>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</si>
  <si>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</si>
  <si>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</si>
  <si>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</si>
  <si>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</si>
  <si>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</si>
  <si>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</si>
  <si>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</si>
  <si>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</si>
  <si>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</si>
  <si>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</si>
  <si>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</si>
  <si>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</si>
  <si>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</si>
  <si>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</si>
  <si>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</si>
  <si>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</si>
  <si>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</si>
  <si>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</si>
  <si>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</si>
  <si>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</si>
  <si>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</si>
  <si>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</si>
  <si>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</si>
  <si>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</si>
  <si>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</si>
  <si>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</si>
  <si>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</si>
  <si>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</si>
  <si>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</si>
  <si>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</si>
  <si>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</si>
  <si>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</si>
  <si>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</si>
  <si>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</si>
  <si>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</si>
  <si>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</si>
  <si>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</si>
  <si>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</si>
  <si>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</si>
  <si>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</si>
  <si>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</si>
  <si>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</si>
  <si>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</si>
  <si>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</si>
  <si>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</si>
  <si>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</si>
  <si>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</si>
  <si>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</si>
  <si>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</si>
  <si>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</si>
  <si>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</si>
  <si>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</si>
  <si>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</si>
  <si>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</si>
  <si>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</si>
  <si>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</si>
  <si>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</si>
  <si>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</si>
  <si>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</si>
  <si>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</si>
  <si>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</si>
  <si>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</si>
  <si>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</si>
  <si>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</si>
  <si>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</si>
  <si>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</si>
  <si>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</si>
  <si>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</si>
  <si>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</si>
  <si>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</si>
  <si>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</si>
  <si>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</si>
  <si>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</si>
  <si>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</si>
  <si>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</si>
  <si>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</si>
  <si>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</si>
  <si>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</si>
  <si>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</si>
  <si>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</si>
  <si>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</si>
  <si>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</si>
  <si>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</si>
  <si>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</si>
  <si>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</si>
  <si>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</si>
  <si>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</si>
  <si>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</si>
  <si>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</si>
  <si>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</si>
  <si>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</si>
  <si>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</si>
  <si>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</si>
  <si>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</si>
  <si>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</si>
  <si>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</si>
  <si>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</si>
  <si>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</si>
  <si>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</si>
  <si>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</si>
  <si>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</si>
  <si>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</si>
  <si>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</si>
  <si>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</si>
  <si>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</si>
  <si>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</si>
  <si>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</si>
  <si>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</si>
  <si>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</si>
  <si>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</si>
  <si>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</si>
  <si>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</si>
  <si>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</si>
  <si>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</si>
  <si>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</si>
  <si>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</si>
  <si>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</si>
  <si>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</si>
  <si>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</si>
  <si>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</si>
  <si>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</si>
  <si>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</si>
  <si>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</si>
  <si>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</si>
  <si>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</si>
  <si>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</si>
  <si>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</si>
  <si>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</si>
  <si>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</si>
  <si>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</si>
  <si>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</si>
  <si>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</si>
  <si>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</si>
  <si>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</si>
  <si>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</si>
  <si>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</si>
  <si>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</si>
  <si>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</si>
  <si>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</si>
  <si>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</si>
  <si>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</si>
  <si>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</si>
  <si>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</si>
  <si>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</si>
  <si>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</si>
  <si>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</si>
  <si>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</si>
  <si>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</si>
  <si>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</si>
  <si>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</si>
  <si>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</si>
  <si>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</si>
  <si>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</si>
  <si>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</si>
  <si>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</si>
  <si>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</si>
  <si>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</si>
  <si>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</si>
  <si>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</si>
  <si>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</si>
  <si>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</si>
  <si>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</si>
  <si>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</si>
  <si>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</si>
  <si>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</si>
  <si>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</si>
  <si>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</si>
  <si>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</si>
  <si>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</si>
  <si>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</si>
  <si>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</si>
  <si>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</si>
  <si>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</si>
  <si>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</si>
  <si>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</si>
  <si>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</si>
  <si>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</si>
  <si>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</si>
  <si>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</si>
  <si>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</si>
  <si>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</si>
  <si>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</si>
  <si>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</si>
  <si>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</si>
  <si>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</si>
  <si>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</si>
  <si>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</si>
  <si>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</si>
  <si>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</si>
  <si>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</si>
  <si>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</si>
  <si>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</si>
  <si>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</si>
  <si>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</si>
  <si>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</si>
  <si>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</si>
  <si>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</si>
  <si>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</si>
  <si>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</si>
  <si>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</si>
  <si>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</si>
  <si>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</si>
  <si>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</si>
  <si>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</si>
  <si>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</si>
  <si>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</si>
  <si>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</si>
  <si>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</si>
  <si>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</si>
  <si>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</si>
  <si>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</si>
  <si>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</si>
  <si>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</si>
  <si>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</si>
  <si>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</si>
  <si>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</si>
  <si>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</si>
  <si>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</si>
  <si>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</si>
  <si>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</si>
  <si>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</si>
  <si>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</si>
  <si>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</si>
  <si>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</si>
  <si>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</si>
  <si>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</si>
  <si>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</si>
  <si>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</si>
  <si>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</si>
  <si>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</si>
  <si>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</si>
  <si>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</si>
  <si>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</si>
  <si>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</si>
  <si>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</si>
  <si>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</si>
  <si>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</si>
  <si>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</si>
  <si>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</si>
  <si>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</si>
  <si>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</si>
  <si>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</si>
  <si>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</si>
  <si>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</si>
  <si>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</si>
  <si>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</si>
  <si>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</si>
  <si>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</si>
  <si>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</si>
  <si>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</si>
  <si>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</si>
  <si>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</si>
  <si>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</si>
  <si>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</si>
  <si>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</si>
  <si>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</si>
  <si>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</si>
  <si>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</si>
  <si>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</si>
  <si>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</si>
  <si>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</si>
  <si>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</si>
  <si>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</si>
  <si>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</si>
  <si>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</si>
  <si>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</si>
  <si>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</si>
  <si>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</si>
  <si>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</si>
  <si>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</si>
  <si>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</si>
  <si>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</si>
  <si>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</si>
  <si>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</si>
  <si>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</si>
  <si>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</si>
  <si>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</si>
  <si>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</si>
  <si>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</si>
  <si>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</si>
  <si>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</si>
  <si>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</si>
  <si>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</si>
  <si>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</si>
  <si>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</si>
  <si>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</si>
  <si>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</si>
  <si>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</si>
  <si>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</si>
  <si>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</si>
  <si>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</si>
  <si>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</si>
  <si>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</si>
  <si>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</si>
  <si>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</si>
  <si>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</si>
  <si>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</si>
  <si>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</si>
  <si>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</si>
  <si>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</si>
  <si>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</si>
  <si>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</si>
  <si>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</si>
  <si>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</si>
  <si>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</si>
  <si>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</si>
  <si>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</si>
  <si>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</si>
  <si>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</si>
  <si>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</si>
  <si>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</si>
  <si>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</si>
  <si>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</si>
  <si>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</si>
  <si>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</si>
  <si>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</si>
  <si>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</si>
  <si>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</si>
  <si>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</si>
  <si>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</si>
  <si>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</si>
  <si>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</si>
  <si>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</si>
  <si>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</si>
  <si>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</si>
  <si>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</si>
  <si>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</si>
  <si>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</si>
  <si>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</si>
  <si>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</si>
  <si>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</si>
  <si>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</si>
  <si>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</si>
  <si>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</si>
  <si>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</si>
  <si>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</si>
  <si>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</si>
  <si>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</si>
  <si>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</si>
  <si>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</si>
  <si>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</si>
  <si>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</si>
  <si>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</si>
  <si>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</si>
  <si>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</si>
  <si>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</si>
  <si>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</si>
  <si>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</si>
  <si>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</si>
  <si>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</si>
  <si>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</si>
  <si>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</si>
  <si>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</si>
  <si>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</si>
  <si>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</si>
  <si>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</si>
  <si>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</si>
  <si>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</si>
  <si>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</si>
  <si>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</si>
  <si>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</si>
  <si>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</si>
  <si>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</si>
  <si>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</si>
  <si>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</si>
  <si>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</si>
  <si>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</si>
  <si>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</si>
  <si>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</si>
  <si>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</si>
  <si>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</si>
  <si>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</si>
  <si>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</si>
  <si>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</si>
  <si>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</si>
  <si>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</si>
  <si>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</si>
  <si>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</si>
  <si>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</si>
  <si>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</si>
  <si>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</si>
  <si>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</si>
  <si>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</si>
  <si>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</si>
  <si>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</si>
  <si>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</si>
  <si>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</si>
  <si>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</si>
  <si>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</si>
  <si>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</si>
  <si>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</si>
  <si>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</si>
  <si>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</si>
  <si>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</si>
  <si>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</si>
  <si>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</si>
  <si>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</si>
  <si>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</si>
  <si>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</si>
  <si>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</si>
  <si>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</si>
  <si>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</si>
  <si>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</si>
  <si>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</si>
  <si>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</si>
  <si>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</si>
  <si>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</si>
  <si>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</si>
  <si>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</si>
  <si>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</si>
  <si>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</si>
  <si>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</si>
  <si>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</si>
  <si>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</si>
  <si>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</si>
  <si>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</si>
  <si>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</si>
  <si>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</si>
  <si>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</si>
  <si>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</si>
  <si>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</si>
  <si>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</si>
  <si>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</si>
  <si>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</si>
  <si>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</si>
  <si>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</si>
  <si>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</si>
  <si>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</si>
  <si>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</si>
  <si>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</si>
  <si>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</si>
  <si>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</si>
  <si>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</si>
  <si>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</si>
  <si>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</si>
  <si>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</si>
  <si>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</si>
  <si>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</si>
  <si>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</si>
  <si>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</si>
  <si>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</si>
  <si>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</si>
  <si>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</si>
  <si>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</si>
  <si>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</si>
  <si>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</si>
  <si>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</si>
  <si>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</si>
  <si>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</si>
  <si>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</si>
  <si>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</si>
  <si>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</si>
  <si>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</si>
  <si>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</si>
  <si>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</si>
  <si>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</si>
  <si>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</si>
  <si>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</si>
  <si>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</si>
  <si>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</si>
  <si>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</si>
  <si>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</si>
  <si>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</si>
  <si>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</si>
  <si>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</si>
  <si>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</si>
  <si>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</si>
  <si>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</si>
  <si>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</si>
  <si>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</si>
  <si>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</si>
  <si>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</si>
  <si>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</si>
  <si>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</si>
  <si>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</si>
  <si>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</si>
  <si>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</si>
  <si>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</si>
  <si>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</si>
  <si>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</si>
  <si>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</si>
  <si>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</si>
  <si>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</si>
  <si>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</si>
  <si>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</si>
  <si>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</si>
  <si>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</si>
  <si>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</si>
  <si>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</si>
  <si>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</si>
  <si>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</si>
  <si>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</si>
  <si>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</si>
  <si>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</si>
  <si>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</si>
  <si>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</si>
  <si>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</si>
  <si>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</si>
  <si>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</si>
  <si>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</si>
  <si>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</si>
  <si>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</si>
  <si>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</si>
  <si>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</si>
  <si>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</si>
  <si>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</si>
  <si>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</si>
  <si>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</si>
  <si>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</si>
  <si>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</si>
  <si>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</si>
  <si>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</si>
  <si>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</si>
  <si>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</si>
  <si>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</si>
  <si>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</si>
  <si>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</si>
  <si>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</si>
  <si>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</si>
  <si>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</si>
  <si>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</si>
  <si>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</si>
  <si>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</si>
  <si>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</si>
  <si>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</si>
  <si>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</si>
  <si>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</si>
  <si>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</si>
  <si>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</si>
  <si>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</si>
  <si>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</si>
  <si>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</si>
  <si>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</si>
  <si>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</si>
  <si>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</si>
  <si>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</si>
  <si>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</si>
  <si>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</si>
  <si>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</si>
  <si>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</si>
  <si>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</si>
  <si>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</si>
  <si>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</si>
  <si>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</si>
  <si>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</si>
  <si>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</si>
  <si>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</si>
  <si>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</si>
  <si>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</si>
  <si>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</si>
  <si>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</si>
  <si>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</si>
  <si>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</si>
  <si>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</si>
  <si>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</si>
  <si>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</si>
  <si>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</si>
  <si>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</si>
  <si>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</si>
  <si>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</si>
  <si>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</si>
  <si>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</si>
  <si>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</si>
  <si>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</si>
  <si>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</si>
  <si>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</si>
  <si>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</si>
  <si>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</si>
  <si>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</si>
  <si>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</si>
  <si>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</si>
  <si>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</si>
  <si>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</si>
  <si>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</si>
  <si>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</si>
  <si>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</si>
  <si>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</si>
  <si>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</si>
  <si>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</si>
  <si>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</si>
  <si>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</si>
  <si>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</si>
  <si>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</si>
  <si>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</si>
  <si>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</si>
  <si>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</si>
  <si>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</si>
  <si>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</si>
  <si>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</si>
  <si>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</si>
  <si>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</si>
  <si>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</si>
  <si>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</si>
  <si>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</si>
  <si>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</si>
  <si>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</si>
  <si>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</si>
  <si>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</si>
  <si>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</si>
  <si>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</si>
  <si>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</si>
  <si>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</si>
  <si>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</si>
  <si>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</si>
  <si>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</si>
  <si>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</si>
  <si>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</si>
  <si>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</si>
  <si>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</si>
  <si>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</si>
  <si>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</si>
  <si>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</si>
  <si>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</si>
  <si>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</si>
  <si>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</si>
  <si>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</si>
  <si>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</si>
  <si>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</si>
  <si>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</si>
  <si>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</si>
  <si>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</si>
  <si>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</si>
  <si>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</si>
  <si>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</si>
  <si>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</si>
  <si>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</si>
  <si>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</si>
  <si>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</si>
  <si>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</si>
  <si>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</si>
  <si>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</si>
  <si>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</si>
  <si>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</si>
  <si>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</si>
  <si>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</si>
  <si>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</si>
  <si>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</si>
  <si>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</si>
  <si>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</si>
  <si>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</si>
  <si>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</si>
  <si>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</si>
  <si>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</si>
  <si>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</si>
  <si>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</si>
  <si>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</si>
  <si>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</si>
  <si>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</si>
  <si>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</si>
  <si>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</si>
  <si>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</si>
  <si>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</si>
  <si>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</si>
  <si>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</si>
  <si>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</si>
  <si>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</si>
  <si>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</si>
  <si>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</si>
  <si>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</si>
  <si>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</si>
  <si>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</si>
  <si>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</si>
  <si>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</si>
  <si>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</si>
  <si>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</si>
  <si>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</si>
  <si>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</si>
  <si>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</si>
  <si>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</si>
  <si>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</si>
  <si>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</si>
  <si>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</si>
  <si>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</si>
  <si>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</si>
  <si>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</si>
  <si>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</si>
  <si>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</si>
  <si>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</si>
  <si>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</si>
  <si>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</si>
  <si>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</si>
  <si>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</si>
  <si>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</si>
  <si>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</si>
  <si>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</si>
  <si>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</si>
  <si>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</si>
  <si>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</si>
  <si>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</si>
  <si>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</si>
  <si>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</si>
  <si>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</si>
  <si>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</si>
  <si>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</si>
  <si>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</si>
  <si>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</si>
  <si>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</si>
  <si>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</si>
  <si>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</si>
  <si>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</si>
  <si>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</si>
  <si>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</si>
  <si>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</si>
  <si>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</si>
  <si>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</si>
  <si>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</si>
  <si>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</si>
  <si>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</si>
  <si>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</si>
  <si>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</si>
  <si>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</si>
  <si>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</si>
  <si>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</si>
  <si>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</si>
  <si>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</si>
  <si>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</si>
  <si>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</si>
  <si>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</si>
  <si>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</si>
  <si>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</si>
  <si>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</si>
  <si>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</si>
  <si>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</si>
  <si>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</si>
  <si>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</si>
  <si>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</si>
  <si>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</si>
  <si>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</si>
  <si>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</si>
  <si>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</si>
  <si>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</si>
  <si>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</si>
  <si>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</si>
  <si>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</si>
  <si>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</si>
  <si>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</si>
  <si>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</si>
  <si>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</si>
  <si>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</si>
  <si>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</si>
  <si>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</si>
  <si>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</si>
  <si>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</si>
  <si>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</si>
  <si>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</si>
  <si>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</si>
  <si>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</si>
  <si>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</si>
  <si>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</si>
  <si>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</si>
  <si>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</si>
  <si>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</si>
  <si>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</si>
  <si>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</si>
  <si>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</si>
  <si>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</si>
  <si>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</si>
  <si>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</si>
  <si>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</si>
  <si>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</si>
  <si>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</si>
  <si>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</si>
  <si>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</si>
  <si>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</si>
  <si>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</si>
  <si>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</si>
  <si>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</si>
  <si>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</si>
  <si>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</si>
  <si>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</si>
  <si>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</si>
  <si>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</si>
  <si>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</si>
  <si>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</si>
  <si>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</si>
  <si>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</si>
  <si>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</si>
  <si>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</si>
  <si>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</si>
  <si>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</si>
  <si>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</si>
  <si>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</si>
  <si>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</si>
  <si>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</si>
  <si>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</si>
  <si>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</si>
  <si>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</si>
  <si>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</si>
  <si>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</si>
  <si>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</si>
  <si>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</si>
  <si>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</si>
  <si>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</si>
  <si>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</si>
  <si>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</si>
  <si>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</si>
  <si>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</si>
  <si>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</si>
  <si>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</si>
  <si>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</si>
  <si>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</si>
  <si>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</si>
  <si>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</si>
  <si>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</si>
  <si>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</si>
  <si>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</si>
  <si>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</si>
  <si>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</si>
  <si>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</si>
  <si>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</si>
  <si>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</si>
  <si>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</si>
  <si>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</si>
  <si>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</si>
  <si>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</si>
  <si>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</si>
  <si>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</si>
  <si>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</si>
  <si>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</si>
  <si>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</si>
  <si>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</si>
  <si>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</si>
  <si>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</si>
  <si>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</si>
  <si>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</si>
  <si>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</si>
  <si>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</si>
  <si>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</si>
  <si>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</si>
  <si>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</si>
  <si>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</si>
  <si>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</si>
  <si>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</si>
  <si>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</si>
  <si>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</si>
  <si>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</si>
  <si>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</si>
  <si>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</si>
  <si>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</si>
  <si>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</si>
  <si>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</si>
  <si>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</si>
  <si>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</si>
  <si>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</si>
  <si>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</si>
  <si>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</si>
  <si>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</si>
  <si>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</si>
  <si>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</si>
  <si>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</si>
  <si>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</si>
  <si>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</si>
  <si>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</si>
  <si>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</si>
  <si>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</si>
  <si>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</si>
  <si>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</si>
  <si>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</si>
  <si>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</si>
  <si>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</si>
  <si>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</si>
  <si>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</si>
  <si>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</si>
  <si>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</si>
  <si>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</si>
  <si>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</si>
  <si>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</si>
  <si>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</si>
  <si>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</si>
  <si>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</si>
  <si>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</si>
  <si>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</si>
  <si>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</si>
  <si>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</si>
  <si>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</si>
  <si>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</si>
  <si>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</si>
  <si>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</si>
  <si>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</si>
  <si>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</si>
  <si>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</si>
  <si>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</si>
  <si>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</si>
  <si>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</si>
  <si>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</si>
  <si>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</si>
  <si>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</si>
  <si>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</si>
  <si>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</si>
  <si>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</si>
  <si>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</si>
  <si>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</si>
  <si>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</si>
  <si>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</si>
  <si>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</si>
  <si>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</si>
  <si>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</si>
  <si>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</si>
  <si>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</si>
  <si>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</si>
  <si>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</si>
  <si>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</si>
  <si>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</si>
  <si>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</si>
  <si>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</si>
  <si>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</si>
  <si>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</si>
  <si>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</si>
  <si>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</si>
  <si>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</si>
  <si>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</si>
  <si>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</si>
  <si>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</si>
  <si>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</si>
  <si>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</si>
  <si>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</si>
  <si>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</si>
  <si>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</si>
  <si>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</si>
  <si>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</si>
  <si>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</si>
  <si>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</si>
  <si>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</si>
  <si>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</si>
  <si>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</si>
  <si>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</si>
  <si>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</si>
  <si>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</si>
  <si>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</si>
  <si>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</si>
  <si>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</si>
  <si>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</si>
  <si>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</si>
  <si>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</si>
  <si>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</si>
  <si>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</si>
  <si>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</si>
  <si>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</si>
  <si>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</si>
  <si>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</si>
  <si>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</si>
  <si>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</si>
  <si>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</si>
  <si>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</si>
  <si>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</si>
  <si>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</si>
  <si>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</si>
  <si>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</si>
  <si>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</si>
  <si>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</si>
  <si>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</si>
  <si>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</si>
  <si>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</si>
  <si>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</si>
  <si>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</si>
  <si>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</si>
  <si>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</si>
  <si>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</si>
  <si>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</si>
  <si>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</si>
  <si>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</si>
  <si>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</si>
  <si>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</si>
  <si>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</si>
  <si>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</si>
  <si>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</si>
  <si>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</si>
  <si>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</si>
  <si>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</si>
  <si>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</si>
  <si>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</si>
  <si>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</si>
  <si>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</si>
  <si>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</si>
  <si>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</si>
  <si>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</si>
  <si>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</si>
  <si>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</si>
  <si>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</si>
  <si>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</si>
  <si>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</si>
  <si>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</si>
  <si>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</si>
  <si>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</si>
  <si>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</si>
  <si>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</si>
  <si>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</si>
  <si>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</si>
  <si>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</si>
  <si>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</si>
  <si>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</si>
  <si>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</si>
  <si>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</si>
  <si>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</si>
  <si>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</si>
  <si>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</si>
  <si>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</si>
  <si>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</si>
  <si>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</si>
  <si>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</si>
  <si>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</si>
  <si>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</si>
  <si>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</si>
  <si>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</si>
  <si>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</si>
  <si>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</si>
  <si>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</si>
  <si>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</si>
  <si>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</si>
  <si>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</si>
  <si>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</si>
  <si>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</si>
  <si>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</si>
  <si>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</si>
  <si>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</si>
  <si>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</si>
  <si>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</si>
  <si>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</si>
  <si>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</si>
  <si>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</si>
  <si>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</si>
  <si>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</si>
  <si>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</si>
  <si>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</si>
  <si>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</si>
  <si>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</si>
  <si>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</si>
  <si>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</si>
  <si>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</si>
  <si>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</si>
  <si>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</si>
  <si>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</si>
  <si>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</si>
  <si>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</si>
  <si>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</si>
  <si>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</si>
  <si>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</si>
  <si>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</si>
  <si>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</si>
  <si>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</si>
  <si>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</si>
  <si>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</si>
  <si>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</si>
  <si>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</si>
  <si>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</si>
  <si>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</si>
  <si>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</si>
  <si>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</si>
  <si>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</si>
  <si>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</si>
  <si>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</si>
  <si>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</si>
  <si>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</si>
  <si>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</si>
  <si>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</si>
  <si>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</si>
  <si>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</si>
  <si>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</si>
  <si>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</si>
  <si>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</si>
  <si>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</si>
  <si>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</si>
  <si>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</si>
  <si>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</si>
  <si>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</si>
  <si>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</si>
  <si>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</si>
  <si>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</si>
  <si>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</si>
  <si>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</si>
  <si>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</si>
  <si>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</si>
  <si>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</si>
  <si>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</si>
  <si>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</si>
  <si>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</si>
  <si>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</si>
  <si>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</si>
  <si>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</si>
  <si>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</si>
  <si>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</si>
  <si>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</si>
  <si>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</si>
  <si>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</si>
  <si>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</si>
  <si>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</si>
  <si>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</si>
  <si>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</si>
  <si>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</si>
  <si>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</si>
  <si>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</si>
  <si>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</si>
  <si>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</si>
  <si>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</si>
  <si>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</si>
  <si>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</si>
  <si>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</si>
  <si>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</si>
  <si>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</si>
  <si>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</si>
  <si>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</si>
  <si>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</si>
  <si>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</si>
  <si>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</si>
  <si>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</si>
  <si>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</si>
  <si>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</si>
  <si>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</si>
  <si>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</si>
  <si>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</si>
  <si>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</si>
  <si>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</si>
  <si>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</si>
  <si>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</si>
  <si>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</si>
  <si>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</si>
  <si>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</si>
  <si>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</si>
  <si>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</si>
  <si>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</si>
  <si>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</si>
  <si>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</si>
  <si>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</si>
  <si>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</si>
  <si>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</si>
  <si>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</si>
  <si>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</si>
  <si>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</si>
  <si>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</si>
  <si>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</si>
  <si>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</si>
  <si>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</si>
  <si>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</si>
  <si>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</si>
  <si>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</si>
  <si>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</si>
  <si>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</si>
  <si>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</si>
  <si>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</si>
  <si>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</si>
  <si>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</si>
  <si>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</si>
  <si>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</si>
  <si>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</si>
  <si>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</si>
  <si>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</si>
  <si>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</si>
  <si>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</si>
  <si>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</si>
  <si>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</si>
  <si>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</si>
  <si>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</si>
  <si>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</si>
  <si>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</si>
  <si>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</si>
  <si>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</si>
  <si>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</si>
  <si>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</si>
  <si>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</si>
  <si>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</si>
  <si>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</si>
  <si>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</si>
  <si>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</si>
  <si>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</si>
  <si>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</si>
  <si>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</si>
  <si>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</si>
  <si>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</si>
  <si>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</si>
  <si>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</si>
  <si>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</si>
  <si>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</si>
  <si>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</si>
  <si>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</si>
  <si>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</si>
  <si>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</si>
  <si>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</si>
  <si>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</si>
  <si>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</si>
  <si>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</si>
  <si>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</si>
  <si>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</si>
  <si>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</si>
  <si>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</si>
  <si>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</si>
  <si>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</si>
  <si>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</si>
  <si>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</si>
  <si>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</si>
  <si>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</si>
  <si>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</si>
  <si>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</si>
  <si>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</si>
  <si>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</si>
  <si>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</si>
  <si>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</si>
  <si>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</si>
  <si>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</si>
  <si>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</si>
  <si>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</si>
  <si>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</si>
  <si>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</si>
  <si>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</si>
  <si>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</si>
  <si>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</si>
  <si>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</si>
  <si>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</si>
  <si>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</si>
  <si>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</si>
  <si>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</si>
  <si>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</si>
  <si>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</si>
  <si>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</si>
  <si>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</si>
  <si>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</si>
  <si>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</si>
  <si>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</si>
  <si>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</si>
  <si>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</si>
  <si>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</si>
  <si>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</si>
  <si>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</si>
  <si>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</si>
  <si>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</si>
  <si>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</si>
  <si>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</si>
  <si>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</si>
  <si>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</si>
  <si>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</si>
  <si>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</si>
  <si>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</si>
  <si>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</si>
  <si>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</si>
  <si>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</si>
  <si>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</si>
  <si>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</si>
  <si>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</si>
  <si>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</si>
  <si>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</si>
  <si>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</si>
  <si>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</si>
  <si>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</si>
  <si>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</si>
  <si>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</si>
  <si>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</si>
  <si>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</si>
  <si>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</si>
  <si>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</si>
  <si>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</si>
  <si>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</si>
  <si>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</si>
  <si>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</si>
  <si>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</si>
  <si>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</si>
  <si>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</si>
  <si>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</si>
  <si>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</si>
  <si>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</si>
  <si>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</si>
  <si>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</si>
  <si>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</si>
  <si>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</si>
  <si>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</si>
  <si>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</si>
  <si>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</si>
  <si>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</si>
  <si>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</si>
  <si>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</si>
  <si>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</si>
  <si>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</si>
  <si>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</si>
  <si>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</si>
  <si>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</si>
  <si>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</si>
  <si>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</si>
  <si>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</si>
  <si>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</si>
  <si>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</si>
  <si>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</si>
  <si>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</si>
  <si>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</si>
  <si>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</si>
  <si>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</si>
  <si>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</si>
  <si>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</si>
  <si>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</si>
  <si>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</si>
  <si>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</si>
  <si>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</si>
  <si>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</si>
  <si>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</si>
  <si>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</si>
  <si>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</si>
  <si>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</si>
  <si>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</si>
  <si>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</si>
  <si>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</si>
  <si>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</si>
  <si>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</si>
  <si>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</si>
  <si>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</si>
  <si>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</si>
  <si>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</si>
  <si>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</si>
  <si>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</si>
  <si>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</si>
  <si>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</si>
  <si>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</si>
  <si>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</si>
  <si>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</si>
  <si>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</si>
  <si>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</si>
  <si>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</si>
  <si>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</si>
  <si>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</si>
  <si>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</si>
  <si>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</si>
  <si>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</si>
  <si>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</si>
  <si>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</si>
  <si>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</si>
  <si>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</si>
  <si>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</si>
  <si>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</si>
  <si>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</si>
  <si>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</si>
  <si>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</si>
  <si>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</si>
  <si>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</si>
  <si>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</si>
  <si>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</si>
  <si>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</si>
  <si>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</si>
  <si>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</si>
  <si>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</si>
  <si>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</si>
  <si>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</si>
  <si>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</si>
  <si>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</si>
  <si>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</si>
  <si>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</si>
  <si>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</si>
  <si>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</si>
  <si>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</si>
  <si>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</si>
  <si>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</si>
  <si>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</si>
  <si>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</si>
  <si>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</si>
  <si>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</si>
  <si>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</si>
  <si>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</si>
  <si>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</si>
  <si>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</si>
  <si>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</si>
  <si>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</si>
  <si>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</si>
  <si>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</si>
  <si>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</si>
  <si>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</si>
  <si>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</si>
  <si>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</si>
  <si>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</si>
  <si>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</si>
  <si>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</si>
  <si>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</si>
  <si>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</si>
  <si>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</si>
  <si>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</si>
  <si>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</si>
  <si>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</si>
  <si>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</si>
  <si>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</si>
  <si>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</si>
  <si>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</si>
  <si>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</si>
  <si>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</si>
  <si>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</si>
  <si>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</si>
  <si>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</si>
  <si>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</si>
  <si>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</si>
  <si>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</si>
  <si>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</si>
  <si>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</si>
  <si>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</si>
  <si>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</si>
  <si>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</si>
  <si>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</si>
  <si>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</si>
  <si>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</si>
  <si>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</si>
  <si>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</si>
  <si>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</si>
  <si>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</si>
  <si>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</si>
  <si>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</si>
  <si>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</si>
  <si>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</si>
  <si>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</si>
  <si>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</si>
  <si>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</si>
  <si>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</si>
  <si>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</si>
  <si>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</si>
  <si>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</si>
  <si>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</si>
  <si>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</si>
  <si>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</si>
  <si>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</si>
  <si>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</si>
  <si>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</si>
  <si>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</si>
  <si>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</si>
  <si>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</si>
  <si>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</si>
  <si>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</si>
  <si>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</si>
  <si>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</si>
  <si>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</si>
  <si>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</si>
  <si>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</si>
  <si>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</si>
  <si>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</si>
  <si>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</si>
  <si>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</si>
  <si>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</si>
  <si>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</si>
  <si>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</si>
  <si>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</si>
  <si>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</si>
  <si>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</si>
  <si>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</si>
  <si>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</si>
  <si>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</si>
  <si>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</si>
  <si>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</si>
  <si>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</si>
  <si>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</si>
  <si>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</si>
  <si>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</si>
  <si>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</si>
  <si>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</si>
  <si>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</si>
  <si>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</si>
  <si>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</si>
  <si>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</si>
  <si>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</si>
  <si>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</si>
  <si>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</si>
  <si>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</si>
  <si>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</si>
  <si>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</si>
  <si>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</si>
  <si>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</si>
  <si>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</si>
  <si>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</si>
  <si>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</si>
  <si>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</si>
  <si>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</si>
  <si>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</si>
  <si>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</si>
  <si>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</si>
  <si>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</si>
  <si>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</si>
  <si>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</si>
  <si>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</si>
  <si>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</si>
  <si>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</si>
  <si>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</si>
  <si>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</si>
  <si>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</si>
  <si>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</si>
  <si>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</si>
  <si>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</si>
  <si>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</si>
  <si>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</si>
  <si>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</si>
  <si>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</si>
  <si>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</si>
  <si>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</si>
  <si>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</si>
  <si>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</si>
  <si>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</si>
  <si>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</si>
  <si>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</si>
  <si>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</si>
  <si>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</si>
  <si>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</si>
  <si>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</si>
  <si>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</si>
  <si>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</si>
  <si>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</si>
  <si>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</si>
  <si>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</si>
  <si>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</si>
  <si>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</si>
  <si>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</si>
  <si>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</si>
  <si>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</si>
  <si>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</si>
  <si>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</si>
  <si>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</si>
  <si>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</si>
  <si>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</si>
  <si>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</si>
  <si>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</si>
  <si>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</si>
  <si>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</si>
  <si>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</si>
  <si>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</si>
  <si>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</si>
  <si>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</si>
  <si>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</si>
  <si>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</si>
  <si>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</si>
  <si>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</si>
  <si>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</si>
  <si>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</si>
  <si>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</si>
  <si>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</si>
  <si>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</si>
  <si>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</si>
  <si>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</si>
  <si>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</si>
  <si>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</si>
  <si>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</si>
  <si>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</si>
  <si>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</si>
  <si>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</si>
  <si>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</si>
  <si>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</si>
  <si>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</si>
  <si>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</si>
  <si>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</si>
  <si>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</si>
  <si>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</si>
  <si>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</si>
  <si>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</si>
  <si>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</si>
  <si>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</si>
  <si>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</si>
  <si>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</si>
  <si>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</si>
  <si>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</si>
  <si>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</si>
  <si>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</si>
  <si>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</si>
  <si>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</si>
  <si>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</si>
  <si>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</si>
  <si>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</si>
  <si>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</si>
  <si>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</si>
  <si>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</si>
  <si>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</si>
  <si>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</si>
  <si>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</si>
  <si>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</si>
  <si>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</si>
  <si>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</si>
  <si>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</si>
  <si>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</si>
  <si>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</si>
  <si>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</si>
  <si>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</si>
  <si>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</si>
  <si>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</si>
  <si>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</si>
  <si>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</si>
  <si>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</si>
  <si>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</si>
  <si>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</si>
  <si>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</si>
  <si>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</si>
  <si>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</si>
  <si>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</si>
  <si>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</si>
  <si>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</si>
  <si>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</si>
  <si>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</si>
  <si>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</si>
  <si>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</si>
  <si>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</si>
  <si>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</si>
  <si>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</si>
  <si>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</si>
  <si>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</si>
  <si>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</si>
  <si>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</si>
  <si>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</si>
  <si>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</si>
  <si>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</si>
  <si>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</si>
  <si>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</si>
  <si>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</si>
  <si>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</si>
  <si>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</si>
  <si>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</si>
  <si>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</si>
  <si>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</si>
  <si>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</si>
  <si>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</si>
  <si>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</si>
  <si>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</si>
  <si>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</si>
  <si>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</si>
  <si>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</si>
  <si>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</si>
  <si>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</si>
  <si>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</si>
  <si>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</si>
  <si>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</si>
  <si>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</si>
  <si>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</si>
  <si>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</si>
  <si>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</si>
  <si>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</si>
  <si>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</si>
  <si>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</si>
  <si>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</si>
  <si>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</si>
  <si>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</si>
  <si>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</si>
  <si>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</si>
  <si>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</si>
  <si>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</si>
  <si>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</si>
  <si>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</si>
  <si>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</si>
  <si>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</si>
  <si>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</si>
  <si>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</si>
  <si>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</si>
  <si>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</si>
  <si>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</si>
  <si>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</si>
  <si>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</si>
  <si>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</si>
  <si>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</si>
  <si>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</si>
  <si>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</si>
  <si>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</si>
  <si>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</si>
  <si>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</si>
  <si>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</si>
  <si>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</si>
  <si>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</si>
  <si>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</si>
  <si>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</si>
  <si>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</si>
  <si>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</si>
  <si>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</si>
  <si>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</si>
  <si>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</si>
  <si>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</si>
  <si>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</si>
  <si>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</si>
  <si>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</si>
  <si>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</si>
  <si>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</si>
  <si>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</si>
  <si>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</si>
  <si>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</si>
  <si>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</si>
  <si>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</si>
  <si>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</si>
  <si>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</si>
  <si>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</si>
  <si>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</si>
  <si>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</si>
  <si>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</si>
  <si>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</si>
  <si>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</si>
  <si>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</si>
  <si>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</si>
  <si>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</si>
  <si>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</si>
  <si>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</si>
  <si>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</si>
  <si>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</si>
  <si>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</si>
  <si>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</si>
  <si>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</si>
  <si>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</si>
  <si>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</si>
  <si>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</si>
  <si>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</si>
  <si>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</si>
  <si>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</si>
  <si>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</si>
  <si>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</si>
  <si>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</si>
  <si>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</si>
  <si>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</si>
  <si>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</si>
  <si>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</si>
  <si>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</si>
  <si>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</si>
  <si>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</si>
  <si>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</si>
  <si>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</si>
  <si>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</si>
  <si>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</si>
  <si>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</si>
  <si>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</si>
  <si>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</si>
  <si>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</si>
  <si>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</si>
  <si>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</si>
  <si>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</si>
  <si>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</si>
  <si>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</si>
  <si>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</si>
  <si>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</si>
  <si>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</si>
  <si>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</si>
  <si>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</si>
  <si>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</si>
  <si>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</si>
  <si>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</si>
  <si>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</si>
  <si>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</si>
  <si>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</si>
  <si>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</si>
  <si>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</si>
  <si>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</si>
  <si>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</si>
  <si>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</si>
  <si>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</si>
  <si>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</si>
  <si>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</si>
  <si>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</si>
  <si>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</si>
  <si>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</si>
  <si>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</si>
  <si>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</si>
  <si>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</si>
  <si>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</si>
  <si>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</si>
  <si>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</si>
  <si>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</si>
  <si>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</si>
  <si>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</si>
  <si>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</si>
  <si>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</si>
  <si>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</si>
  <si>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</si>
  <si>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</si>
  <si>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</si>
  <si>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</si>
  <si>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</si>
  <si>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</si>
  <si>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</si>
  <si>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</si>
  <si>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</si>
  <si>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</si>
  <si>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</si>
  <si>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</si>
  <si>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</si>
  <si>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</si>
  <si>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</si>
  <si>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</si>
  <si>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</si>
  <si>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</si>
  <si>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</si>
  <si>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</si>
  <si>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</si>
  <si>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</si>
  <si>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</si>
  <si>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</si>
  <si>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</si>
  <si>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</si>
  <si>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</si>
  <si>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</si>
  <si>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</si>
  <si>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</si>
  <si>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</si>
  <si>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</si>
  <si>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</si>
  <si>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</si>
  <si>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</si>
  <si>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</si>
  <si>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</si>
  <si>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</si>
  <si>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</si>
  <si>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</si>
  <si>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</si>
  <si>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</si>
  <si>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</si>
  <si>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</si>
  <si>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</si>
  <si>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</si>
  <si>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</si>
  <si>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</si>
  <si>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</si>
  <si>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</si>
  <si>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</si>
  <si>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</si>
  <si>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</si>
  <si>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</si>
  <si>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</si>
  <si>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</si>
  <si>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</si>
  <si>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</si>
  <si>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</si>
  <si>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</si>
  <si>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</si>
  <si>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</si>
  <si>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</si>
  <si>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</si>
  <si>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</si>
  <si>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</si>
  <si>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</si>
  <si>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</si>
  <si>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</si>
  <si>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</si>
  <si>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</si>
  <si>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</si>
  <si>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</si>
  <si>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</si>
  <si>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</si>
  <si>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</si>
  <si>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</si>
  <si>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</si>
  <si>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</si>
  <si>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</si>
  <si>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</si>
  <si>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</si>
  <si>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</si>
  <si>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</si>
  <si>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</si>
  <si>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</si>
  <si>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</si>
  <si>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</si>
  <si>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</si>
  <si>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</si>
  <si>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</si>
  <si>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</si>
  <si>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</si>
  <si>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</si>
  <si>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</si>
  <si>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</si>
  <si>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</si>
  <si>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</si>
  <si>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</si>
  <si>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</si>
  <si>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</si>
  <si>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</si>
  <si>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</si>
  <si>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</si>
  <si>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</si>
  <si>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</si>
  <si>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</si>
  <si>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</si>
  <si>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</si>
  <si>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</si>
  <si>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</si>
  <si>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</si>
  <si>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</si>
  <si>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</si>
  <si>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</si>
  <si>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</si>
  <si>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</si>
  <si>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</si>
  <si>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</si>
  <si>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</si>
  <si>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</si>
  <si>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</si>
  <si>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</si>
  <si>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</si>
  <si>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</si>
  <si>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</si>
  <si>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</si>
  <si>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</si>
  <si>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</si>
  <si>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</si>
  <si>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</si>
  <si>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</si>
  <si>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</si>
  <si>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</si>
  <si>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</si>
  <si>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</si>
  <si>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</si>
  <si>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</si>
  <si>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</si>
  <si>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</si>
  <si>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</si>
  <si>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</si>
  <si>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</si>
  <si>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</si>
  <si>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</si>
  <si>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</si>
  <si>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</si>
  <si>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</si>
  <si>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</si>
  <si>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</si>
  <si>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</si>
  <si>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</si>
  <si>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</si>
  <si>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</si>
  <si>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</si>
  <si>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</si>
  <si>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</si>
  <si>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</si>
  <si>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</si>
  <si>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</si>
  <si>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</si>
  <si>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</si>
  <si>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</si>
  <si>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</si>
  <si>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</si>
  <si>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</si>
  <si>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</si>
  <si>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</si>
  <si>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</si>
  <si>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</si>
  <si>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</si>
  <si>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</si>
  <si>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</si>
  <si>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</si>
  <si>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</si>
  <si>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</si>
  <si>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</si>
  <si>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</si>
  <si>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</si>
  <si>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</si>
  <si>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</si>
  <si>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</si>
  <si>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</si>
  <si>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</si>
  <si>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</si>
  <si>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</si>
  <si>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</si>
  <si>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</si>
  <si>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</si>
  <si>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</si>
  <si>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</si>
  <si>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</si>
  <si>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</si>
  <si>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</si>
  <si>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</si>
  <si>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</si>
  <si>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</si>
  <si>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</si>
  <si>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</si>
  <si>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</si>
  <si>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</si>
  <si>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</si>
  <si>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</si>
  <si>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</si>
  <si>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</si>
  <si>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</si>
  <si>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</si>
  <si>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</si>
  <si>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</si>
  <si>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</si>
  <si>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</si>
  <si>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</si>
  <si>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</si>
  <si>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</si>
  <si>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</si>
  <si>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</si>
  <si>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</si>
  <si>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</si>
  <si>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</si>
  <si>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</si>
  <si>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</si>
  <si>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</si>
  <si>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</si>
  <si>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</si>
  <si>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</si>
  <si>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</si>
  <si>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</si>
  <si>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</si>
  <si>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</si>
  <si>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</si>
  <si>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</si>
  <si>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</si>
  <si>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</si>
  <si>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</si>
  <si>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</si>
  <si>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</si>
  <si>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</si>
  <si>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</si>
  <si>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</si>
  <si>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</si>
  <si>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</si>
  <si>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</si>
  <si>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</si>
  <si>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</si>
  <si>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</si>
  <si>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</si>
  <si>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</si>
  <si>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</si>
  <si>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</si>
  <si>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</si>
  <si>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</si>
  <si>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</si>
  <si>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</si>
  <si>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</si>
  <si>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</si>
  <si>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</si>
  <si>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</si>
  <si>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</si>
  <si>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</si>
  <si>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</si>
  <si>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</si>
  <si>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</si>
  <si>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</si>
  <si>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</si>
  <si>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</si>
  <si>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</si>
  <si>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</si>
  <si>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</si>
  <si>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</si>
  <si>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</si>
  <si>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</si>
  <si>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</si>
  <si>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</si>
  <si>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</si>
  <si>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</si>
  <si>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</si>
  <si>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</si>
  <si>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</si>
  <si>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</si>
  <si>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</si>
  <si>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</si>
  <si>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</si>
  <si>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</si>
  <si>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</si>
  <si>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</si>
  <si>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</si>
  <si>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</si>
  <si>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</si>
  <si>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</si>
  <si>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</si>
  <si>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</si>
  <si>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</si>
  <si>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</si>
  <si>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</si>
  <si>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</si>
  <si>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</si>
  <si>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</si>
  <si>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</si>
  <si>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</si>
  <si>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</si>
  <si>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</si>
  <si>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</si>
  <si>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</si>
  <si>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</si>
  <si>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</si>
  <si>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</si>
  <si>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</si>
  <si>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</si>
  <si>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</si>
  <si>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</si>
  <si>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</si>
  <si>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</si>
  <si>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</si>
  <si>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</si>
  <si>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</si>
  <si>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</si>
  <si>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</si>
  <si>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</si>
  <si>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</si>
  <si>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</si>
  <si>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</si>
  <si>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</si>
  <si>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</si>
  <si>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</si>
  <si>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</si>
  <si>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</si>
  <si>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</si>
  <si>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</si>
  <si>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</si>
  <si>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</si>
  <si>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</si>
  <si>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</si>
  <si>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</si>
  <si>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</si>
  <si>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</si>
  <si>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</si>
  <si>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</si>
  <si>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</si>
  <si>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</si>
  <si>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</si>
  <si>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</si>
  <si>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</si>
  <si>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</si>
  <si>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</si>
  <si>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</si>
  <si>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</si>
  <si>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</si>
  <si>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</si>
  <si>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</si>
  <si>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</si>
  <si>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</si>
  <si>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</si>
  <si>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</si>
  <si>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</si>
  <si>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</si>
  <si>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</si>
  <si>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</si>
  <si>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</si>
  <si>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</si>
  <si>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</si>
  <si>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</si>
  <si>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</si>
  <si>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</si>
  <si>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</si>
  <si>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</si>
  <si>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</si>
  <si>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</si>
  <si>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</si>
  <si>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</si>
  <si>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</si>
  <si>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</si>
  <si>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</si>
  <si>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</si>
  <si>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</si>
  <si>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</si>
  <si>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</si>
  <si>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</si>
  <si>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</si>
  <si>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</si>
  <si>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</si>
  <si>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</si>
  <si>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</si>
  <si>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</si>
  <si>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</si>
  <si>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</si>
  <si>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</si>
  <si>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</si>
  <si>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</si>
  <si>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</si>
  <si>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</si>
  <si>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</si>
  <si>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</si>
  <si>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</si>
  <si>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</si>
  <si>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</si>
  <si>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</si>
  <si>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</si>
  <si>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</si>
  <si>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</si>
  <si>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</si>
  <si>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</si>
  <si>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</si>
  <si>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</si>
  <si>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</si>
  <si>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</si>
  <si>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</si>
  <si>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</si>
  <si>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</si>
  <si>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</si>
  <si>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</si>
  <si>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</si>
  <si>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</si>
  <si>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</si>
  <si>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</si>
  <si>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</si>
  <si>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</si>
  <si>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</si>
  <si>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</si>
  <si>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</si>
  <si>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</si>
  <si>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</si>
  <si>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</si>
  <si>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</si>
  <si>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</si>
  <si>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</si>
  <si>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</si>
  <si>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</si>
  <si>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</si>
  <si>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</si>
  <si>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</si>
  <si>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</si>
  <si>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</si>
  <si>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</si>
  <si>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</si>
  <si>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</si>
  <si>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</si>
  <si>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</si>
  <si>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</si>
  <si>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</si>
  <si>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</si>
  <si>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</si>
  <si>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</si>
  <si>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</si>
  <si>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</si>
  <si>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</si>
  <si>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</si>
  <si>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</si>
  <si>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</si>
  <si>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</si>
  <si>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</si>
  <si>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</si>
  <si>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</si>
  <si>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</si>
  <si>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</si>
  <si>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</si>
  <si>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</si>
  <si>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</si>
  <si>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</si>
  <si>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</si>
  <si>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</si>
  <si>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</si>
  <si>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</si>
  <si>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</si>
  <si>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</si>
  <si>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</si>
  <si>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</si>
  <si>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</si>
  <si>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</si>
  <si>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</si>
  <si>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</si>
  <si>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</si>
  <si>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</si>
  <si>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</si>
  <si>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</si>
  <si>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</si>
  <si>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</si>
  <si>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</si>
  <si>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</si>
  <si>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</si>
  <si>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</si>
  <si>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</si>
  <si>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</si>
  <si>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</si>
  <si>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</si>
  <si>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</si>
  <si>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</si>
  <si>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</si>
  <si>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</si>
  <si>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</si>
  <si>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</si>
  <si>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</si>
  <si>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</si>
  <si>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</si>
  <si>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</si>
  <si>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</si>
  <si>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</si>
  <si>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</si>
  <si>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</si>
  <si>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</si>
  <si>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</si>
  <si>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</si>
  <si>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</si>
  <si>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</si>
  <si>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</si>
  <si>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</si>
  <si>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</si>
  <si>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</si>
  <si>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</si>
  <si>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</si>
  <si>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</si>
  <si>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</si>
  <si>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</si>
  <si>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</si>
  <si>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</si>
  <si>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</si>
  <si>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</si>
  <si>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</si>
  <si>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</si>
  <si>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</si>
  <si>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</si>
  <si>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</si>
  <si>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</si>
  <si>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</si>
  <si>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</si>
  <si>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</si>
  <si>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</si>
  <si>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</si>
  <si>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</si>
  <si>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</si>
  <si>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</si>
  <si>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</si>
  <si>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</si>
  <si>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</si>
  <si>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</si>
  <si>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</si>
  <si>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</si>
  <si>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</si>
  <si>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</si>
  <si>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</si>
  <si>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</si>
  <si>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</si>
  <si>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</si>
  <si>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</si>
  <si>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</si>
  <si>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</si>
  <si>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</si>
  <si>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</si>
  <si>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</si>
  <si>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</si>
  <si>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</si>
  <si>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</si>
  <si>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</si>
  <si>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</si>
  <si>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</si>
  <si>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</si>
  <si>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</si>
  <si>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</si>
  <si>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</si>
  <si>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</si>
  <si>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</si>
  <si>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</si>
  <si>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</si>
  <si>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</si>
  <si>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</si>
  <si>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</si>
  <si>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</si>
  <si>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</si>
  <si>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</si>
  <si>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</si>
  <si>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</si>
  <si>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</si>
  <si>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</si>
  <si>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</si>
  <si>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</si>
  <si>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</si>
  <si>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</si>
  <si>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</si>
  <si>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</si>
  <si>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</si>
  <si>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</si>
  <si>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</si>
  <si>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</si>
  <si>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</si>
  <si>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</si>
  <si>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</si>
  <si>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</si>
  <si>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</si>
  <si>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</si>
  <si>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</si>
  <si>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</si>
  <si>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</si>
  <si>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</si>
  <si>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</si>
  <si>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</si>
  <si>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</si>
  <si>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</si>
  <si>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</si>
  <si>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</si>
  <si>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</si>
  <si>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</si>
  <si>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</si>
  <si>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</si>
  <si>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</si>
  <si>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</si>
  <si>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</si>
  <si>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</si>
  <si>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</si>
  <si>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</si>
  <si>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</si>
  <si>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</si>
  <si>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</si>
  <si>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</si>
  <si>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</si>
  <si>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</si>
  <si>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</si>
  <si>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</si>
  <si>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</si>
  <si>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</si>
  <si>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</si>
  <si>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</si>
  <si>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</si>
  <si>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</si>
  <si>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</si>
  <si>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</si>
  <si>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</si>
  <si>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</si>
  <si>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</si>
  <si>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</si>
  <si>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</si>
  <si>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</si>
  <si>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</si>
  <si>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</si>
  <si>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</si>
  <si>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</si>
  <si>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</si>
  <si>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</si>
  <si>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</si>
  <si>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</si>
  <si>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</si>
  <si>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</si>
  <si>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</si>
  <si>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</si>
  <si>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</si>
  <si>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</si>
  <si>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</si>
  <si>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</si>
  <si>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</si>
  <si>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</si>
  <si>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</si>
  <si>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</si>
  <si>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</si>
  <si>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</si>
  <si>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</si>
  <si>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</si>
  <si>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</si>
  <si>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</si>
  <si>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</si>
  <si>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</si>
  <si>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</si>
  <si>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</si>
  <si>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</si>
  <si>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</si>
  <si>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</si>
  <si>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</si>
  <si>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</si>
  <si>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</si>
  <si>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</si>
  <si>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</si>
  <si>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</si>
  <si>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</si>
  <si>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</si>
  <si>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</si>
  <si>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</si>
  <si>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</si>
  <si>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</si>
  <si>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</si>
  <si>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</si>
  <si>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</si>
  <si>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</si>
  <si>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</si>
  <si>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</si>
  <si>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</si>
  <si>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</si>
  <si>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</si>
  <si>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</si>
  <si>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</si>
  <si>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</si>
  <si>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</si>
  <si>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</si>
  <si>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</si>
  <si>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</si>
  <si>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</si>
  <si>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</si>
  <si>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</si>
  <si>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</si>
  <si>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</si>
  <si>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</si>
  <si>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</si>
  <si>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</si>
  <si>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</si>
  <si>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</si>
  <si>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</si>
  <si>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</si>
  <si>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</si>
  <si>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</si>
  <si>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</si>
  <si>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</si>
  <si>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</si>
  <si>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</si>
  <si>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</si>
  <si>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</si>
  <si>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</si>
  <si>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</si>
  <si>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</si>
  <si>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</si>
  <si>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</si>
  <si>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</si>
  <si>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</si>
  <si>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</si>
  <si>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</si>
  <si>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</si>
  <si>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</si>
  <si>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</si>
  <si>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</si>
  <si>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</si>
  <si>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</si>
  <si>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</si>
  <si>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</si>
  <si>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</si>
  <si>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</si>
  <si>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</si>
  <si>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</si>
  <si>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</si>
  <si>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</si>
  <si>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</si>
  <si>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</si>
  <si>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</si>
  <si>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</si>
  <si>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</si>
  <si>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</si>
  <si>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</si>
  <si>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</si>
  <si>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</si>
  <si>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</si>
  <si>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</si>
  <si>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</si>
  <si>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</si>
  <si>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</si>
  <si>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</si>
  <si>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</si>
  <si>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</si>
  <si>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</si>
  <si>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</si>
  <si>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</si>
  <si>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</si>
  <si>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</si>
  <si>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</si>
  <si>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</si>
  <si>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</si>
  <si>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</si>
  <si>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</si>
  <si>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</si>
  <si>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</si>
  <si>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</si>
  <si>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</si>
  <si>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</si>
  <si>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</si>
  <si>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</si>
  <si>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</si>
  <si>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</si>
  <si>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</si>
  <si>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</si>
  <si>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</si>
  <si>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</si>
  <si>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</si>
  <si>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</si>
  <si>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</si>
  <si>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</si>
  <si>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</si>
  <si>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</si>
  <si>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</si>
  <si>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</si>
  <si>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</si>
  <si>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</si>
  <si>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</si>
  <si>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</si>
  <si>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</si>
  <si>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</si>
  <si>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</si>
  <si>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</si>
  <si>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</si>
  <si>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</si>
  <si>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</si>
  <si>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</si>
  <si>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</si>
  <si>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</si>
  <si>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</si>
  <si>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</si>
  <si>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</si>
  <si>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</si>
  <si>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</si>
  <si>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</si>
  <si>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</si>
  <si>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</si>
  <si>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</si>
  <si>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</si>
  <si>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</si>
  <si>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</si>
  <si>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</si>
  <si>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</si>
  <si>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</si>
  <si>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</si>
  <si>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</si>
  <si>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</si>
  <si>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</si>
  <si>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</si>
  <si>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</si>
  <si>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</si>
  <si>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</si>
  <si>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</si>
  <si>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</si>
  <si>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</si>
  <si>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</si>
  <si>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</si>
  <si>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</si>
  <si>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</si>
  <si>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</si>
  <si>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</si>
  <si>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</si>
  <si>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</si>
  <si>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</si>
  <si>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</si>
  <si>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</si>
  <si>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</si>
  <si>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</si>
  <si>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</si>
  <si>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</si>
  <si>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</si>
  <si>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</si>
  <si>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</si>
  <si>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</si>
  <si>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</si>
  <si>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</si>
  <si>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</si>
  <si>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</si>
  <si>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</si>
  <si>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</si>
  <si>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</si>
  <si>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</si>
  <si>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</si>
  <si>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</si>
  <si>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</si>
  <si>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</si>
  <si>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</si>
  <si>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</si>
  <si>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</si>
  <si>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</si>
  <si>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</si>
  <si>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</si>
  <si>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</si>
  <si>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</si>
  <si>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</si>
  <si>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</si>
  <si>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</si>
  <si>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</si>
  <si>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</si>
  <si>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</si>
  <si>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</si>
  <si>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</si>
  <si>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</si>
  <si>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</si>
  <si>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</si>
  <si>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</si>
  <si>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</si>
  <si>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</si>
  <si>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</si>
  <si>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</si>
  <si>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</si>
  <si>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</si>
  <si>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</si>
  <si>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</si>
  <si>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</si>
  <si>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</si>
  <si>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</si>
  <si>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</si>
  <si>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</si>
  <si>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</si>
  <si>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</si>
  <si>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</si>
  <si>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</si>
  <si>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</si>
  <si>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</si>
  <si>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</si>
  <si>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</si>
  <si>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</si>
  <si>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</si>
  <si>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</si>
  <si>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</si>
  <si>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</si>
  <si>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</si>
  <si>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</si>
  <si>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</si>
  <si>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</si>
  <si>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</si>
  <si>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</si>
  <si>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</si>
  <si>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</si>
  <si>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</si>
  <si>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</si>
  <si>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</si>
  <si>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</si>
  <si>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</si>
  <si>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</si>
  <si>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</si>
  <si>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</si>
  <si>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</si>
  <si>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</si>
  <si>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</si>
  <si>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</si>
  <si>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</si>
  <si>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</si>
  <si>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</si>
  <si>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</si>
  <si>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</si>
  <si>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</si>
  <si>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</si>
  <si>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</si>
  <si>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</si>
  <si>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</si>
  <si>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</si>
  <si>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</si>
  <si>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</si>
  <si>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</si>
  <si>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</si>
  <si>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</si>
  <si>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</si>
  <si>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</si>
  <si>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</si>
  <si>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</si>
  <si>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</si>
  <si>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</si>
  <si>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</si>
  <si>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</si>
  <si>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</si>
  <si>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</si>
  <si>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</si>
  <si>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</si>
  <si>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</si>
  <si>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</si>
  <si>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</si>
  <si>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</si>
  <si>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</si>
  <si>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</si>
  <si>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</si>
  <si>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</si>
  <si>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</si>
  <si>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</si>
  <si>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</si>
  <si>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</si>
  <si>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</si>
  <si>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</si>
  <si>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</si>
  <si>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</si>
  <si>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</si>
  <si>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</si>
  <si>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</si>
  <si>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</si>
  <si>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</si>
  <si>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</si>
  <si>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</si>
  <si>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</si>
  <si>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</si>
  <si>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</si>
  <si>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</si>
  <si>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</si>
  <si>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</si>
  <si>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</si>
  <si>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</si>
  <si>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</si>
  <si>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</si>
  <si>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</si>
  <si>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</si>
  <si>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</si>
  <si>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</si>
  <si>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</si>
  <si>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</si>
  <si>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</si>
  <si>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</si>
  <si>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</si>
  <si>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</si>
  <si>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</si>
  <si>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</si>
  <si>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</si>
  <si>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</si>
  <si>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</si>
  <si>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</si>
  <si>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</si>
  <si>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</si>
  <si>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</si>
  <si>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</si>
  <si>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</si>
  <si>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</si>
  <si>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</si>
  <si>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</si>
  <si>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</si>
  <si>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</si>
  <si>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</si>
  <si>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</si>
  <si>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</si>
  <si>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</si>
  <si>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</si>
  <si>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</si>
  <si>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</si>
  <si>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</si>
  <si>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</si>
  <si>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</si>
  <si>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</si>
  <si>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</si>
  <si>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</si>
  <si>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</si>
  <si>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</si>
  <si>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</si>
  <si>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</si>
  <si>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</si>
  <si>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</si>
  <si>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</si>
  <si>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</si>
  <si>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</si>
  <si>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</si>
  <si>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</si>
  <si>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</si>
  <si>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</si>
  <si>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</si>
  <si>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</si>
  <si>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</si>
  <si>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</si>
  <si>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</si>
  <si>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</si>
  <si>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</si>
  <si>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</si>
  <si>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</si>
  <si>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</si>
  <si>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</si>
  <si>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</si>
  <si>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</si>
  <si>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</si>
  <si>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</si>
  <si>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</si>
  <si>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</si>
  <si>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</si>
  <si>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</si>
  <si>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</si>
  <si>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</si>
  <si>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</si>
  <si>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</si>
  <si>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</si>
  <si>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</si>
  <si>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</si>
  <si>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</si>
  <si>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</si>
  <si>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</si>
  <si>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</si>
  <si>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</si>
  <si>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</si>
  <si>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</si>
  <si>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</si>
  <si>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</si>
  <si>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</si>
  <si>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</si>
  <si>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</si>
  <si>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</si>
  <si>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</si>
  <si>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</si>
  <si>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</si>
  <si>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</si>
  <si>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</si>
  <si>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</si>
  <si>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</si>
  <si>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</si>
  <si>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</si>
  <si>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</si>
  <si>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</si>
  <si>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</si>
  <si>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</si>
  <si>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</si>
  <si>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</si>
  <si>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</si>
  <si>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</si>
  <si>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</si>
  <si>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</si>
  <si>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</si>
  <si>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</si>
  <si>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</si>
  <si>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</si>
  <si>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</si>
  <si>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</si>
  <si>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</si>
  <si>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</si>
  <si>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</si>
  <si>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</si>
  <si>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</si>
  <si>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</si>
  <si>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</si>
  <si>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</si>
  <si>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</si>
  <si>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</si>
  <si>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</si>
  <si>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</si>
  <si>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</si>
  <si>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</si>
  <si>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</si>
  <si>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</si>
  <si>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</si>
  <si>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</si>
  <si>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</si>
  <si>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</si>
  <si>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</si>
  <si>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</si>
  <si>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</si>
  <si>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</si>
  <si>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</si>
  <si>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</si>
  <si>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</si>
  <si>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</si>
  <si>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</si>
  <si>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</si>
  <si>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</si>
  <si>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</si>
  <si>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</si>
  <si>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</si>
  <si>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</si>
  <si>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</si>
  <si>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</si>
  <si>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</si>
  <si>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</si>
  <si>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</si>
  <si>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</si>
  <si>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</si>
  <si>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</si>
  <si>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</si>
  <si>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</si>
  <si>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</si>
  <si>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</si>
  <si>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</si>
  <si>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</si>
  <si>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</si>
  <si>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</si>
  <si>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</si>
  <si>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</si>
  <si>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</si>
  <si>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</si>
  <si>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</si>
  <si>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</si>
  <si>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</si>
  <si>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</si>
  <si>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</si>
  <si>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</si>
  <si>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</si>
  <si>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</si>
  <si>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</si>
  <si>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</si>
  <si>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</si>
  <si>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</si>
  <si>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</si>
  <si>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</si>
  <si>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</si>
  <si>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</si>
  <si>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</si>
  <si>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</si>
  <si>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</si>
  <si>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</si>
  <si>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</si>
  <si>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</si>
  <si>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</si>
  <si>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</si>
  <si>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</si>
  <si>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</si>
  <si>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</si>
  <si>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</si>
  <si>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</si>
  <si>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</si>
  <si>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</si>
  <si>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</si>
  <si>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</si>
  <si>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</si>
  <si>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</si>
  <si>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</si>
  <si>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</si>
  <si>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</si>
  <si>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</si>
  <si>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</si>
  <si>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</si>
  <si>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</si>
  <si>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</si>
  <si>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</si>
  <si>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</si>
  <si>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</si>
  <si>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</si>
  <si>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</si>
  <si>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</si>
  <si>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</si>
  <si>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</si>
  <si>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</si>
  <si>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</si>
  <si>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</si>
  <si>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</si>
  <si>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</si>
  <si>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</si>
  <si>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</si>
  <si>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</si>
  <si>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</si>
  <si>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</si>
  <si>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</si>
  <si>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</si>
  <si>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</si>
  <si>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</si>
  <si>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</si>
  <si>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</si>
  <si>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</si>
  <si>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</si>
  <si>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</si>
  <si>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</si>
  <si>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</si>
  <si>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</si>
  <si>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</si>
  <si>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</si>
  <si>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</si>
  <si>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</si>
  <si>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</si>
  <si>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</si>
  <si>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</si>
  <si>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</si>
  <si>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</si>
  <si>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</si>
  <si>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</si>
  <si>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</si>
  <si>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</si>
  <si>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</si>
  <si>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</si>
  <si>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</si>
  <si>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</si>
  <si>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</si>
  <si>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</si>
  <si>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</si>
  <si>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</si>
  <si>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</si>
  <si>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</si>
  <si>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</si>
  <si>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</si>
  <si>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</si>
  <si>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</si>
  <si>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</si>
  <si>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</si>
  <si>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</si>
  <si>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</si>
  <si>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</si>
  <si>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</si>
  <si>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</si>
  <si>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</si>
  <si>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</si>
  <si>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</si>
  <si>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</si>
  <si>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</si>
  <si>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</si>
  <si>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</si>
  <si>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</si>
  <si>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</si>
  <si>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</si>
  <si>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</si>
  <si>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</si>
  <si>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</si>
  <si>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</si>
  <si>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</si>
  <si>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</si>
  <si>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</si>
  <si>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</si>
  <si>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</si>
  <si>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</si>
  <si>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</si>
  <si>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</si>
  <si>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</si>
  <si>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</si>
  <si>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</si>
  <si>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</si>
  <si>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</si>
  <si>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</si>
  <si>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</si>
  <si>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</si>
  <si>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</si>
  <si>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</si>
  <si>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</si>
  <si>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</si>
  <si>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</si>
  <si>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</si>
  <si>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</si>
  <si>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</si>
  <si>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</si>
  <si>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</si>
  <si>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</si>
  <si>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</si>
  <si>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</si>
  <si>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</si>
  <si>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</si>
  <si>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</si>
  <si>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</si>
  <si>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</si>
  <si>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</si>
  <si>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</si>
  <si>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</si>
  <si>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</si>
  <si>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</si>
  <si>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</si>
  <si>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</si>
  <si>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</si>
  <si>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</si>
  <si>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</si>
  <si>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</si>
  <si>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</si>
  <si>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</si>
  <si>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</si>
  <si>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</si>
  <si>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</si>
  <si>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</si>
  <si>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</si>
  <si>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</si>
  <si>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</si>
  <si>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</si>
  <si>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</si>
  <si>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</si>
  <si>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</si>
  <si>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</si>
  <si>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</si>
  <si>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</si>
  <si>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</si>
  <si>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</si>
  <si>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</si>
  <si>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</si>
  <si>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</si>
  <si>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</si>
  <si>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</si>
  <si>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</si>
  <si>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</si>
  <si>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</si>
  <si>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</si>
  <si>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</si>
  <si>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</si>
  <si>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</si>
  <si>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</si>
  <si>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</si>
  <si>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</si>
  <si>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</si>
  <si>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</si>
  <si>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</si>
  <si>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</si>
  <si>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</si>
  <si>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</si>
  <si>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</si>
  <si>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</si>
  <si>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</si>
  <si>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</si>
  <si>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</si>
  <si>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</si>
  <si>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</si>
  <si>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</si>
  <si>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</si>
  <si>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</si>
  <si>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</si>
  <si>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</si>
  <si>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</si>
  <si>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</si>
  <si>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</si>
  <si>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</si>
  <si>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</si>
  <si>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</si>
  <si>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</si>
  <si>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</si>
  <si>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</si>
  <si>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</si>
  <si>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</si>
  <si>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</si>
  <si>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</si>
  <si>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</si>
  <si>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</si>
  <si>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</si>
  <si>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</si>
  <si>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</si>
  <si>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</si>
  <si>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</si>
  <si>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</si>
  <si>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</si>
  <si>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</si>
  <si>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</si>
  <si>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</si>
  <si>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</si>
  <si>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</si>
  <si>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</si>
  <si>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</si>
  <si>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</si>
  <si>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</si>
  <si>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</si>
  <si>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</si>
  <si>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</si>
  <si>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</si>
  <si>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</si>
  <si>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</si>
  <si>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</si>
  <si>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</si>
  <si>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</si>
  <si>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</si>
  <si>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</si>
  <si>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</si>
  <si>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</si>
  <si>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</si>
  <si>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</si>
  <si>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</si>
  <si>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</si>
  <si>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</si>
  <si>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</si>
  <si>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</si>
  <si>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</si>
  <si>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</si>
  <si>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</si>
  <si>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</si>
  <si>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</si>
  <si>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</si>
  <si>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</si>
  <si>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</si>
  <si>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</si>
  <si>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</si>
  <si>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</si>
  <si>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</si>
  <si>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</si>
  <si>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</si>
  <si>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</si>
  <si>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</si>
  <si>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</si>
  <si>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</si>
  <si>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</si>
  <si>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</si>
  <si>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</si>
  <si>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</si>
  <si>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</si>
  <si>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</si>
  <si>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</si>
  <si>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</si>
  <si>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</si>
  <si>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</si>
  <si>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</si>
  <si>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</si>
  <si>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</si>
  <si>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</si>
  <si>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</si>
  <si>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</si>
  <si>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</si>
  <si>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</si>
  <si>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</si>
  <si>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</si>
  <si>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</si>
  <si>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</si>
  <si>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</si>
  <si>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</si>
  <si>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</si>
  <si>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</si>
  <si>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</si>
  <si>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</si>
  <si>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</si>
  <si>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</si>
  <si>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</si>
  <si>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</si>
  <si>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</si>
  <si>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</si>
  <si>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</si>
  <si>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</si>
  <si>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</si>
  <si>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</si>
  <si>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</si>
  <si>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</si>
  <si>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</si>
  <si>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</si>
  <si>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</si>
  <si>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</si>
  <si>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</si>
  <si>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</si>
  <si>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</si>
  <si>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</si>
  <si>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</si>
  <si>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</si>
  <si>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</si>
  <si>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</si>
  <si>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</si>
  <si>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</si>
  <si>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</si>
  <si>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</si>
  <si>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</si>
  <si>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</si>
  <si>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</si>
  <si>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</si>
  <si>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</si>
  <si>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</si>
  <si>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</si>
  <si>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</si>
  <si>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</si>
  <si>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</si>
  <si>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</si>
  <si>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</si>
  <si>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</si>
  <si>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</si>
  <si>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</si>
  <si>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</si>
  <si>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</si>
  <si>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</si>
  <si>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</si>
  <si>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</si>
  <si>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</si>
  <si>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</si>
  <si>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</si>
  <si>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</si>
  <si>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</si>
  <si>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</si>
  <si>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</si>
  <si>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</si>
  <si>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</si>
  <si>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</si>
  <si>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</si>
  <si>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</si>
  <si>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</si>
  <si>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</si>
  <si>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</si>
  <si>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</si>
  <si>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</si>
  <si>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</si>
  <si>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</si>
  <si>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</si>
  <si>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</si>
  <si>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</si>
  <si>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</si>
  <si>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</si>
  <si>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</si>
  <si>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</si>
  <si>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</si>
  <si>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</si>
  <si>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</si>
  <si>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</si>
  <si>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</si>
  <si>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</si>
  <si>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</si>
  <si>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</si>
  <si>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</si>
  <si>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</si>
  <si>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</si>
  <si>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</si>
  <si>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</si>
  <si>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</si>
  <si>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</si>
  <si>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</si>
  <si>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</si>
  <si>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</si>
  <si>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</si>
  <si>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</si>
  <si>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</si>
  <si>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</si>
  <si>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</si>
  <si>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</si>
  <si>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</si>
  <si>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</si>
  <si>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</si>
  <si>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</si>
  <si>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</si>
  <si>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</si>
  <si>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</si>
  <si>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</si>
  <si>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</si>
  <si>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</si>
  <si>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</si>
  <si>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</si>
  <si>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</si>
  <si>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</si>
  <si>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</si>
  <si>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</si>
  <si>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</si>
  <si>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</si>
  <si>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</si>
  <si>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</si>
  <si>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</si>
  <si>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</si>
  <si>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</si>
  <si>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</si>
  <si>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</si>
  <si>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</si>
  <si>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</si>
  <si>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</si>
  <si>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</si>
  <si>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</si>
  <si>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</si>
  <si>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</si>
  <si>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</si>
  <si>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</si>
  <si>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</si>
  <si>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</si>
  <si>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</si>
  <si>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</si>
  <si>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</si>
  <si>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</si>
  <si>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</si>
  <si>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</si>
  <si>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</si>
  <si>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</si>
  <si>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</si>
  <si>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</si>
  <si>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</si>
  <si>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</si>
  <si>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</si>
  <si>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</si>
  <si>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</si>
  <si>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</si>
  <si>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</si>
  <si>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</si>
  <si>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</si>
  <si>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</si>
  <si>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</si>
  <si>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</si>
  <si>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</si>
  <si>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</si>
  <si>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</si>
  <si>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</si>
  <si>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</si>
  <si>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</si>
  <si>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</si>
  <si>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</si>
  <si>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</si>
  <si>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</si>
  <si>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</si>
  <si>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</si>
  <si>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</si>
  <si>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</si>
  <si>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</si>
  <si>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</si>
  <si>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</si>
  <si>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</si>
  <si>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</si>
  <si>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</si>
  <si>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</si>
  <si>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</si>
  <si>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</si>
  <si>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</si>
  <si>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</si>
  <si>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</si>
  <si>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</si>
  <si>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</si>
  <si>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</si>
  <si>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</si>
  <si>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</si>
  <si>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</si>
  <si>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</si>
  <si>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</si>
  <si>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</si>
  <si>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</si>
  <si>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</si>
  <si>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</si>
  <si>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</si>
  <si>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</si>
  <si>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</si>
  <si>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</si>
  <si>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</si>
  <si>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</si>
  <si>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</si>
  <si>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</si>
  <si>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</si>
  <si>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</si>
  <si>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</si>
  <si>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</si>
  <si>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</si>
  <si>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</si>
  <si>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</si>
  <si>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</si>
  <si>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</si>
  <si>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</si>
  <si>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</si>
  <si>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</si>
  <si>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</si>
  <si>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</si>
  <si>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</si>
  <si>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</si>
  <si>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</si>
  <si>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</si>
  <si>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</si>
  <si>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</si>
  <si>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</si>
  <si>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</si>
  <si>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</si>
  <si>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</si>
  <si>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</si>
  <si>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</si>
  <si>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</si>
  <si>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</si>
  <si>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</si>
  <si>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</si>
  <si>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</si>
  <si>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</si>
  <si>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</si>
  <si>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</si>
  <si>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</si>
  <si>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</si>
  <si>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</si>
  <si>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</si>
  <si>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</si>
  <si>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</si>
  <si>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</si>
  <si>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</si>
  <si>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</si>
  <si>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</si>
  <si>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</si>
  <si>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</si>
  <si>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</si>
  <si>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</si>
  <si>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</si>
  <si>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</si>
  <si>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</si>
  <si>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</si>
  <si>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</si>
  <si>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</si>
  <si>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</si>
  <si>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</si>
  <si>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</si>
  <si>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</si>
  <si>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</si>
  <si>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</si>
  <si>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</si>
  <si>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</si>
  <si>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</si>
  <si>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</si>
  <si>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</si>
  <si>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</si>
  <si>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</si>
  <si>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</si>
  <si>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</si>
  <si>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</si>
  <si>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</si>
  <si>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</si>
  <si>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</si>
  <si>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</si>
  <si>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</si>
  <si>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</si>
  <si>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</si>
  <si>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</si>
  <si>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</si>
  <si>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</si>
  <si>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</si>
  <si>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</si>
  <si>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</si>
  <si>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</si>
  <si>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</si>
  <si>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</si>
  <si>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</si>
  <si>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</si>
  <si>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</si>
  <si>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</si>
  <si>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</si>
  <si>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</si>
  <si>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</si>
  <si>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</si>
  <si>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</si>
  <si>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</si>
  <si>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</si>
  <si>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</si>
  <si>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</si>
  <si>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</si>
  <si>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</si>
  <si>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</si>
  <si>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</si>
  <si>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</si>
  <si>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</si>
  <si>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</si>
  <si>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</si>
  <si>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</si>
  <si>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</si>
  <si>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</si>
  <si>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</si>
  <si>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</si>
  <si>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</si>
  <si>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</si>
  <si>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</si>
  <si>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</si>
  <si>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</si>
  <si>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</si>
  <si>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</si>
  <si>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</si>
  <si>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</si>
  <si>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</si>
  <si>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</si>
  <si>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</si>
  <si>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</si>
  <si>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</si>
  <si>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</si>
  <si>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</si>
  <si>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</si>
  <si>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</si>
  <si>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</si>
  <si>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</si>
  <si>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</si>
  <si>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</si>
  <si>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</si>
  <si>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</si>
  <si>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</si>
  <si>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</si>
  <si>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</si>
  <si>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</si>
  <si>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</si>
  <si>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</si>
  <si>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</si>
  <si>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</si>
  <si>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</si>
  <si>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</si>
  <si>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</si>
  <si>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</si>
  <si>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</si>
  <si>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</si>
  <si>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</si>
  <si>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</si>
  <si>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</si>
  <si>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</si>
  <si>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</si>
  <si>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</si>
  <si>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</si>
  <si>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</si>
  <si>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</si>
  <si>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</si>
  <si>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</si>
  <si>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</si>
  <si>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</si>
  <si>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</si>
  <si>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</si>
  <si>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</si>
  <si>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</si>
  <si>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</si>
  <si>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</si>
  <si>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</si>
  <si>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</si>
  <si>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</si>
  <si>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</si>
  <si>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</si>
  <si>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</si>
  <si>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</si>
  <si>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</si>
  <si>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</si>
  <si>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</si>
  <si>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</si>
  <si>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</si>
  <si>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</si>
  <si>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</si>
  <si>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</si>
  <si>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</si>
  <si>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</si>
  <si>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</si>
  <si>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</si>
  <si>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</si>
  <si>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</si>
  <si>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</si>
  <si>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</si>
  <si>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</si>
  <si>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</si>
  <si>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</si>
  <si>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</si>
  <si>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</si>
  <si>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</si>
  <si>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</si>
  <si>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</si>
  <si>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</si>
  <si>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</si>
  <si>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</si>
  <si>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</si>
  <si>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</si>
  <si>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</si>
  <si>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</si>
  <si>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</si>
  <si>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</si>
  <si>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</si>
  <si>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</si>
  <si>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</si>
  <si>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</si>
  <si>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</si>
  <si>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</si>
  <si>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</si>
  <si>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</si>
  <si>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</si>
  <si>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</si>
  <si>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</si>
  <si>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</si>
  <si>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</si>
  <si>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</si>
  <si>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</si>
  <si>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</si>
  <si>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</si>
  <si>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</si>
  <si>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</si>
  <si>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</si>
  <si>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</si>
  <si>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</si>
  <si>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</si>
  <si>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</si>
  <si>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</si>
  <si>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</si>
  <si>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</si>
  <si>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</si>
  <si>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</si>
  <si>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</si>
  <si>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</si>
  <si>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</si>
  <si>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</si>
  <si>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</si>
  <si>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</si>
  <si>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</si>
  <si>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</si>
  <si>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</si>
  <si>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</si>
  <si>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</si>
  <si>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</si>
  <si>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</si>
  <si>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</si>
  <si>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</si>
  <si>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</si>
  <si>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</si>
  <si>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</si>
  <si>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</si>
  <si>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</si>
  <si>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</si>
  <si>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</si>
  <si>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</si>
  <si>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</si>
  <si>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</si>
  <si>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</si>
  <si>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</si>
  <si>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</si>
  <si>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</si>
  <si>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</si>
  <si>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</si>
  <si>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</si>
  <si>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</si>
  <si>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</si>
  <si>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</si>
  <si>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</si>
  <si>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</si>
  <si>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</si>
  <si>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</si>
  <si>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</si>
  <si>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</si>
  <si>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</si>
  <si>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</si>
  <si>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</si>
  <si>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</si>
  <si>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</si>
  <si>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</si>
  <si>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</si>
  <si>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</si>
  <si>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</si>
  <si>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</si>
  <si>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</si>
  <si>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</si>
  <si>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</si>
  <si>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</si>
  <si>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</si>
  <si>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</si>
  <si>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</si>
  <si>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</si>
  <si>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</si>
  <si>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</si>
  <si>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</si>
  <si>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</si>
  <si>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</si>
  <si>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</si>
  <si>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</si>
  <si>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</si>
  <si>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</si>
  <si>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</si>
  <si>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</si>
  <si>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</si>
  <si>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</si>
  <si>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</si>
  <si>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</si>
  <si>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</si>
  <si>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</si>
  <si>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</si>
  <si>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</si>
  <si>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</si>
  <si>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</si>
  <si>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</si>
  <si>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</si>
  <si>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</si>
  <si>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</si>
  <si>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</si>
  <si>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</si>
  <si>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</si>
  <si>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</si>
  <si>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</si>
  <si>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</si>
  <si>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</si>
  <si>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</si>
  <si>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</si>
  <si>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</si>
  <si>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</si>
  <si>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</si>
  <si>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</si>
  <si>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</si>
  <si>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</si>
  <si>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</si>
  <si>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</si>
  <si>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</si>
  <si>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</si>
  <si>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</si>
  <si>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</si>
  <si>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</si>
  <si>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</si>
  <si>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</si>
  <si>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</si>
  <si>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</si>
  <si>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</si>
  <si>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</si>
  <si>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</si>
  <si>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</si>
  <si>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</si>
  <si>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</si>
  <si>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</si>
  <si>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</si>
  <si>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</si>
  <si>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</si>
  <si>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</si>
  <si>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</si>
  <si>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</si>
  <si>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</si>
  <si>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</si>
  <si>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</si>
  <si>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</si>
  <si>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</si>
  <si>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</si>
  <si>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</si>
  <si>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</si>
  <si>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</si>
  <si>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</si>
  <si>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</si>
  <si>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</si>
  <si>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</si>
  <si>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</si>
  <si>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</si>
  <si>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</si>
  <si>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</si>
  <si>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</si>
  <si>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</si>
  <si>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</si>
  <si>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</si>
  <si>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</si>
  <si>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</si>
  <si>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</si>
  <si>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</si>
  <si>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</si>
  <si>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</si>
  <si>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</si>
  <si>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</si>
  <si>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</si>
  <si>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</si>
  <si>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</si>
  <si>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</si>
  <si>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</si>
  <si>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</si>
  <si>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</si>
  <si>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</si>
  <si>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</si>
  <si>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</si>
  <si>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</si>
  <si>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</si>
  <si>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</si>
  <si>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</si>
  <si>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</si>
  <si>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</si>
  <si>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</si>
  <si>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</si>
  <si>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</si>
  <si>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</si>
  <si>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</si>
  <si>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</si>
  <si>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</si>
  <si>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</si>
  <si>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</si>
  <si>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</si>
  <si>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</si>
  <si>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</si>
  <si>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</si>
  <si>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</si>
  <si>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</si>
  <si>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</si>
  <si>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</si>
  <si>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</si>
  <si>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</si>
  <si>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</si>
  <si>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</si>
  <si>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</si>
  <si>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</si>
  <si>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</si>
  <si>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</si>
  <si>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</si>
  <si>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</si>
  <si>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</si>
  <si>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</si>
  <si>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</si>
  <si>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</si>
  <si>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</si>
  <si>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</si>
  <si>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</si>
  <si>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</si>
  <si>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</si>
  <si>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</si>
  <si>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</si>
  <si>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</si>
  <si>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</si>
  <si>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</si>
  <si>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</si>
  <si>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</si>
  <si>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</si>
  <si>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</si>
  <si>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</si>
  <si>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</si>
  <si>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</si>
  <si>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</si>
  <si>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</si>
  <si>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</si>
  <si>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</si>
  <si>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</si>
  <si>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</si>
  <si>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</si>
  <si>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</si>
  <si>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</si>
  <si>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</si>
  <si>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</si>
  <si>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</si>
  <si>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</si>
  <si>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</si>
  <si>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</si>
  <si>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</si>
  <si>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</si>
  <si>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</si>
  <si>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</si>
  <si>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</si>
  <si>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</si>
  <si>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</si>
  <si>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</si>
  <si>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</si>
  <si>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</si>
  <si>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</si>
  <si>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</si>
  <si>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</si>
  <si>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</si>
  <si>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</si>
  <si>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</si>
  <si>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</si>
  <si>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</si>
  <si>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</si>
  <si>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</si>
  <si>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</si>
  <si>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</si>
  <si>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</si>
  <si>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</si>
  <si>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</si>
  <si>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</si>
  <si>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</si>
  <si>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</si>
  <si>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</si>
  <si>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</si>
  <si>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</si>
  <si>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</si>
  <si>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</si>
  <si>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</si>
  <si>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</si>
  <si>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</si>
  <si>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</si>
  <si>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</si>
  <si>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</si>
  <si>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</si>
  <si>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</si>
  <si>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</si>
  <si>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</si>
  <si>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</si>
  <si>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</si>
  <si>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</si>
  <si>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</si>
  <si>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</si>
  <si>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</si>
  <si>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</si>
  <si>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</si>
  <si>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</si>
  <si>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</si>
  <si>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</si>
  <si>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</si>
  <si>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</si>
  <si>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</si>
  <si>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</si>
  <si>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</si>
  <si>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</si>
  <si>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</si>
  <si>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</si>
  <si>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</si>
  <si>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</si>
  <si>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</si>
  <si>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</si>
  <si>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</si>
  <si>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</si>
  <si>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</si>
  <si>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</si>
  <si>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</si>
  <si>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</si>
  <si>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</si>
  <si>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</si>
  <si>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</si>
  <si>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</si>
  <si>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</si>
  <si>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</si>
  <si>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</si>
  <si>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</si>
  <si>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</si>
  <si>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</si>
  <si>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</si>
  <si>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</si>
  <si>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</si>
  <si>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</si>
  <si>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</si>
  <si>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</si>
  <si>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</si>
  <si>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</si>
  <si>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</si>
  <si>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</si>
  <si>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</si>
  <si>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</si>
  <si>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</si>
  <si>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</si>
  <si>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</si>
  <si>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</si>
  <si>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</si>
  <si>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</si>
  <si>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</si>
  <si>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</si>
  <si>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</si>
  <si>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</si>
  <si>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</si>
  <si>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</si>
  <si>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</si>
  <si>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</si>
  <si>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</si>
  <si>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</si>
  <si>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</si>
  <si>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</si>
  <si>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</si>
  <si>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</si>
  <si>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</si>
  <si>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</si>
  <si>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</si>
  <si>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</si>
  <si>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</si>
  <si>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</si>
  <si>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</si>
  <si>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</si>
  <si>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</si>
  <si>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</si>
  <si>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</si>
  <si>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</si>
  <si>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</si>
  <si>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</si>
  <si>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</si>
  <si>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</si>
  <si>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</si>
  <si>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</si>
  <si>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</si>
  <si>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</si>
  <si>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</si>
  <si>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</si>
  <si>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</si>
  <si>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</si>
  <si>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</si>
  <si>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</si>
  <si>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</si>
  <si>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</si>
  <si>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</si>
  <si>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</si>
  <si>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</si>
  <si>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</si>
  <si>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</si>
  <si>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</si>
  <si>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</si>
  <si>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</si>
  <si>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</si>
  <si>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</si>
  <si>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</si>
  <si>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</si>
  <si>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</si>
  <si>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</si>
  <si>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</si>
  <si>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</si>
  <si>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</si>
  <si>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</si>
  <si>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</si>
  <si>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</si>
  <si>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</si>
  <si>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</si>
  <si>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</si>
  <si>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</si>
  <si>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</si>
  <si>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</si>
  <si>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</si>
  <si>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</si>
  <si>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</si>
  <si>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</si>
  <si>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</si>
  <si>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</si>
  <si>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</si>
  <si>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</si>
  <si>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</si>
  <si>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</si>
  <si>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</si>
  <si>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</si>
  <si>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</si>
  <si>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</si>
  <si>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</si>
  <si>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</si>
  <si>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</si>
  <si>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</si>
  <si>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</si>
  <si>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</si>
  <si>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</si>
  <si>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</si>
  <si>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</si>
  <si>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</si>
  <si>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</si>
  <si>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</si>
  <si>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</si>
  <si>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</si>
  <si>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</si>
  <si>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</si>
  <si>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</si>
  <si>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</si>
  <si>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</si>
  <si>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</si>
  <si>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</si>
  <si>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</si>
  <si>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</si>
  <si>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</si>
  <si>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</si>
  <si>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</si>
  <si>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</si>
  <si>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</si>
  <si>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</si>
  <si>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</si>
  <si>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</si>
  <si>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</si>
  <si>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</si>
  <si>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</si>
  <si>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</si>
  <si>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</si>
  <si>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</si>
  <si>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</si>
  <si>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</si>
  <si>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</si>
  <si>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</si>
  <si>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</si>
  <si>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</si>
  <si>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</si>
  <si>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</si>
  <si>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</si>
  <si>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</si>
  <si>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</si>
  <si>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</si>
  <si>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</si>
  <si>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</si>
  <si>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</si>
  <si>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</si>
  <si>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</si>
  <si>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</si>
  <si>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</si>
  <si>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</si>
  <si>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</si>
  <si>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</si>
  <si>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</si>
  <si>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</si>
  <si>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</si>
  <si>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</si>
  <si>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</si>
  <si>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</si>
  <si>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</si>
  <si>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</si>
  <si>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</si>
  <si>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</si>
  <si>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</si>
  <si>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</si>
  <si>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</si>
  <si>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</si>
  <si>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</si>
  <si>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</si>
  <si>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</si>
  <si>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</si>
  <si>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</si>
  <si>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</si>
  <si>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</si>
  <si>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</si>
  <si>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</si>
  <si>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</si>
  <si>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</si>
  <si>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</si>
  <si>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</si>
  <si>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</si>
  <si>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</si>
  <si>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</si>
  <si>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</si>
  <si>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</si>
  <si>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</si>
  <si>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</si>
  <si>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</si>
  <si>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</si>
  <si>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</si>
  <si>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</si>
  <si>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</si>
  <si>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</si>
  <si>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</si>
  <si>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</si>
  <si>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</si>
  <si>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</si>
  <si>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</si>
  <si>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</si>
  <si>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</si>
  <si>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</si>
  <si>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</si>
  <si>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</si>
  <si>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</si>
  <si>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</si>
  <si>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</si>
  <si>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</si>
  <si>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</si>
  <si>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</si>
  <si>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</si>
  <si>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</si>
  <si>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</si>
  <si>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</si>
  <si>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</si>
  <si>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</si>
  <si>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</si>
  <si>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</si>
  <si>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</si>
  <si>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</si>
  <si>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</si>
  <si>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</si>
  <si>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</si>
  <si>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</si>
  <si>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</si>
  <si>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</si>
  <si>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</si>
  <si>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</si>
  <si>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</si>
  <si>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</si>
  <si>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</si>
  <si>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</si>
  <si>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</si>
  <si>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</si>
  <si>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</si>
  <si>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</si>
  <si>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</si>
  <si>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</si>
  <si>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</si>
  <si>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</si>
  <si>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</si>
  <si>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</si>
  <si>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</si>
  <si>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</si>
  <si>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</si>
  <si>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</si>
  <si>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</si>
  <si>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</si>
  <si>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</si>
  <si>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</si>
  <si>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</si>
  <si>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</si>
  <si>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</si>
  <si>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</si>
  <si>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</si>
  <si>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</si>
  <si>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</si>
  <si>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</si>
  <si>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</si>
  <si>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</si>
  <si>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</si>
  <si>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</si>
  <si>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</si>
  <si>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</si>
  <si>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</si>
  <si>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</si>
  <si>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</si>
  <si>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</si>
  <si>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</si>
  <si>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</si>
  <si>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</si>
  <si>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</si>
  <si>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</si>
  <si>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</si>
  <si>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</si>
  <si>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</si>
  <si>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</si>
  <si>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</si>
  <si>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</si>
  <si>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</si>
  <si>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</si>
  <si>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</si>
  <si>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</si>
  <si>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</si>
  <si>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</si>
  <si>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</si>
  <si>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</si>
  <si>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</si>
  <si>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</si>
  <si>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</si>
  <si>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</si>
  <si>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</si>
  <si>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</si>
  <si>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</si>
  <si>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</si>
  <si>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</si>
  <si>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</si>
  <si>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</si>
  <si>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</si>
  <si>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</si>
  <si>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</si>
  <si>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</si>
  <si>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</si>
  <si>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</si>
  <si>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</si>
  <si>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</si>
  <si>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</si>
  <si>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</si>
  <si>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</si>
  <si>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</si>
  <si>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</si>
  <si>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</si>
  <si>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</si>
  <si>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</si>
  <si>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</si>
  <si>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</si>
  <si>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</si>
  <si>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</si>
  <si>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</si>
  <si>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</si>
  <si>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</si>
  <si>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</si>
  <si>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</si>
  <si>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</si>
  <si>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</si>
  <si>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</si>
  <si>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</si>
  <si>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</si>
  <si>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</si>
  <si>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</si>
  <si>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</si>
  <si>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</si>
  <si>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</si>
  <si>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</si>
  <si>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</si>
  <si>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</si>
  <si>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</si>
  <si>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</si>
  <si>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</si>
  <si>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</si>
  <si>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</si>
  <si>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</si>
  <si>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</si>
  <si>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</si>
  <si>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</si>
  <si>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</si>
  <si>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</si>
  <si>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</si>
  <si>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</si>
  <si>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</si>
  <si>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</si>
  <si>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</si>
  <si>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</si>
  <si>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</si>
  <si>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</si>
  <si>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</si>
  <si>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</si>
  <si>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</si>
  <si>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</si>
  <si>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</si>
  <si>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</si>
  <si>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</si>
  <si>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</si>
  <si>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</si>
  <si>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</si>
  <si>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</si>
  <si>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</si>
  <si>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</si>
  <si>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</si>
  <si>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</si>
  <si>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</si>
  <si>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</si>
  <si>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</si>
  <si>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</si>
  <si>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</si>
  <si>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</si>
  <si>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</si>
  <si>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</si>
  <si>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</si>
  <si>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</si>
  <si>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</si>
  <si>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</si>
  <si>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</si>
  <si>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</si>
  <si>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</si>
  <si>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</si>
  <si>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</si>
  <si>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</si>
  <si>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</si>
  <si>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</si>
  <si>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</si>
  <si>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</si>
  <si>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</si>
  <si>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</si>
  <si>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</si>
  <si>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</si>
  <si>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</si>
  <si>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</si>
  <si>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</si>
  <si>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</si>
  <si>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</si>
  <si>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</si>
  <si>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</si>
  <si>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</si>
  <si>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</si>
  <si>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</si>
  <si>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</si>
  <si>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</si>
  <si>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</si>
  <si>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</si>
  <si>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</si>
  <si>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</si>
  <si>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</si>
  <si>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</si>
  <si>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</si>
  <si>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</si>
  <si>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</si>
  <si>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</si>
  <si>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</si>
  <si>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</si>
  <si>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</si>
  <si>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</si>
  <si>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</si>
  <si>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</si>
  <si>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</si>
  <si>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</si>
  <si>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</si>
  <si>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</si>
  <si>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</si>
  <si>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</si>
  <si>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</si>
  <si>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</si>
  <si>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</si>
  <si>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</si>
  <si>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</si>
  <si>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</si>
  <si>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</si>
  <si>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</si>
  <si>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</si>
  <si>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</si>
  <si>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</si>
  <si>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</si>
  <si>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</si>
  <si>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</si>
  <si>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</si>
  <si>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</si>
  <si>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</si>
  <si>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</si>
  <si>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</si>
  <si>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</si>
  <si>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</si>
  <si>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</si>
  <si>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</si>
  <si>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</si>
  <si>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</si>
  <si>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</si>
  <si>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</si>
  <si>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</si>
  <si>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</si>
  <si>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</si>
  <si>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</si>
  <si>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</si>
  <si>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</si>
  <si>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</si>
  <si>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</si>
  <si>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</si>
  <si>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</si>
  <si>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</si>
  <si>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</si>
  <si>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</si>
  <si>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</si>
  <si>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</si>
  <si>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</si>
  <si>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</si>
  <si>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</si>
  <si>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</si>
  <si>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</si>
  <si>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</si>
  <si>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</si>
  <si>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</si>
  <si>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</si>
  <si>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</si>
  <si>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</si>
  <si>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</si>
  <si>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</si>
  <si>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</si>
  <si>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</si>
  <si>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</si>
  <si>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</si>
  <si>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</si>
  <si>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</si>
  <si>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</si>
  <si>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</si>
  <si>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</si>
  <si>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</si>
  <si>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</si>
  <si>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</si>
  <si>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</si>
  <si>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</si>
  <si>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</si>
  <si>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</si>
  <si>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</si>
  <si>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</si>
  <si>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</si>
  <si>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</si>
  <si>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</si>
  <si>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</si>
  <si>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</si>
  <si>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</si>
  <si>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</si>
  <si>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</si>
  <si>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</si>
  <si>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</si>
  <si>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</si>
  <si>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</si>
  <si>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</si>
  <si>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</si>
  <si>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</si>
  <si>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</si>
  <si>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</si>
  <si>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</si>
  <si>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</si>
  <si>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</si>
  <si>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</si>
  <si>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</si>
  <si>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</si>
  <si>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</si>
  <si>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</si>
  <si>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</si>
  <si>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</si>
  <si>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</si>
  <si>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</si>
  <si>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</si>
  <si>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</si>
  <si>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</si>
  <si>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</si>
  <si>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</si>
  <si>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</si>
  <si>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</si>
  <si>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</si>
  <si>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</si>
  <si>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</si>
  <si>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</si>
  <si>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</si>
  <si>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</si>
  <si>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</si>
  <si>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</si>
  <si>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</si>
  <si>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</si>
  <si>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</si>
  <si>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</si>
  <si>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</si>
  <si>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</si>
  <si>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</si>
  <si>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</si>
  <si>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</si>
  <si>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</si>
  <si>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</si>
  <si>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</si>
  <si>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</si>
  <si>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</si>
  <si>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</si>
  <si>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</si>
  <si>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</si>
  <si>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</si>
  <si>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</si>
  <si>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</si>
  <si>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</si>
  <si>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</si>
  <si>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</si>
  <si>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</si>
  <si>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</si>
  <si>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</si>
  <si>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</si>
  <si>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</si>
  <si>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</si>
  <si>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</si>
  <si>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</si>
  <si>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</si>
  <si>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</si>
  <si>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</si>
  <si>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</si>
  <si>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</si>
  <si>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</si>
  <si>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</si>
  <si>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</si>
  <si>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</si>
  <si>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</si>
  <si>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</si>
  <si>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</si>
  <si>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</si>
  <si>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</si>
  <si>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</si>
  <si>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</si>
  <si>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</si>
  <si>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</si>
  <si>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</si>
  <si>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</si>
  <si>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</si>
  <si>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</si>
  <si>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</si>
  <si>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</si>
  <si>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</si>
  <si>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</si>
  <si>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</si>
  <si>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</si>
  <si>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</si>
  <si>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</si>
  <si>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</si>
  <si>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</si>
  <si>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</si>
  <si>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</si>
  <si>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</si>
  <si>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</si>
  <si>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</si>
  <si>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</si>
  <si>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</si>
  <si>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</si>
  <si>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</si>
  <si>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</si>
  <si>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</si>
  <si>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</si>
  <si>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</si>
  <si>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</si>
  <si>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</si>
  <si>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</si>
  <si>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</si>
  <si>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</si>
  <si>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</si>
  <si>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</si>
  <si>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</si>
  <si>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</si>
  <si>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</si>
  <si>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</si>
  <si>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</si>
  <si>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</si>
  <si>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</si>
  <si>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</si>
  <si>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</si>
  <si>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</si>
  <si>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</si>
  <si>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</si>
  <si>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</si>
  <si>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</si>
  <si>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</si>
  <si>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</si>
  <si>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</si>
  <si>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</si>
  <si>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</si>
  <si>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</si>
  <si>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</si>
  <si>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</si>
  <si>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</si>
  <si>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</si>
  <si>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</si>
  <si>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</si>
  <si>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</si>
  <si>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</si>
  <si>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</si>
  <si>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</si>
  <si>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</si>
  <si>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</si>
  <si>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</si>
  <si>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</si>
  <si>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</si>
  <si>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</si>
  <si>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</si>
  <si>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</si>
  <si>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</si>
  <si>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</si>
  <si>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</si>
  <si>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</si>
  <si>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</si>
  <si>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</si>
  <si>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</si>
  <si>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</si>
  <si>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</si>
  <si>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</si>
  <si>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</si>
  <si>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</si>
  <si>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</si>
  <si>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</si>
  <si>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</si>
  <si>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</si>
  <si>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</si>
  <si>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</si>
  <si>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</si>
  <si>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</si>
  <si>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</si>
  <si>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</si>
  <si>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</si>
  <si>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</si>
  <si>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</si>
  <si>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</si>
  <si>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</si>
  <si>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</si>
  <si>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</si>
  <si>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</si>
  <si>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</si>
  <si>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</si>
  <si>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</si>
  <si>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</si>
  <si>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</si>
  <si>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</si>
  <si>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</si>
  <si>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</si>
  <si>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</si>
  <si>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</si>
  <si>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</si>
  <si>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</si>
  <si>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</si>
  <si>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</si>
  <si>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</si>
  <si>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</si>
  <si>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</si>
  <si>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</si>
  <si>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</si>
  <si>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</si>
  <si>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</si>
  <si>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</si>
  <si>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</si>
  <si>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</si>
  <si>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</si>
  <si>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</si>
  <si>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</si>
  <si>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</si>
  <si>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</si>
  <si>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</si>
  <si>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</si>
  <si>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</si>
  <si>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</si>
  <si>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</si>
  <si>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</si>
  <si>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</si>
  <si>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</si>
  <si>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</si>
  <si>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</si>
  <si>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</si>
  <si>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</si>
  <si>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</si>
  <si>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</si>
  <si>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</si>
  <si>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</si>
  <si>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</si>
  <si>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</si>
  <si>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</si>
  <si>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</si>
  <si>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</si>
  <si>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</si>
  <si>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</si>
  <si>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</si>
  <si>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</si>
  <si>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</si>
  <si>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</si>
  <si>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</si>
  <si>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</si>
  <si>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</si>
  <si>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</si>
  <si>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</si>
  <si>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</si>
  <si>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</si>
  <si>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</si>
  <si>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</si>
  <si>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</si>
  <si>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</si>
  <si>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</si>
  <si>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</si>
  <si>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</si>
  <si>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</si>
  <si>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</si>
  <si>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</si>
  <si>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</si>
  <si>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</si>
  <si>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</si>
  <si>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</si>
  <si>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</si>
  <si>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</si>
  <si>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</si>
  <si>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</si>
  <si>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</si>
  <si>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</si>
  <si>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</si>
  <si>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</si>
  <si>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</si>
  <si>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</si>
  <si>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</si>
  <si>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</si>
  <si>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</si>
  <si>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</si>
  <si>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</si>
  <si>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</si>
  <si>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</si>
  <si>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</si>
  <si>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</si>
  <si>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</si>
  <si>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</si>
  <si>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</si>
  <si>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</si>
  <si>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</si>
  <si>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</si>
  <si>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</si>
  <si>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</si>
  <si>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</si>
  <si>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</si>
  <si>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</si>
  <si>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</si>
  <si>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</si>
  <si>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</si>
  <si>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</si>
  <si>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</si>
  <si>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</si>
  <si>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</si>
  <si>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</si>
  <si>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</si>
  <si>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</si>
  <si>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</si>
  <si>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</si>
  <si>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</si>
  <si>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</si>
  <si>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</si>
  <si>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</si>
  <si>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</si>
  <si>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</si>
  <si>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</si>
  <si>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</si>
  <si>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</si>
  <si>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</si>
  <si>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</si>
  <si>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</si>
  <si>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</si>
  <si>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</si>
  <si>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</si>
  <si>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</si>
  <si>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</si>
  <si>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</si>
  <si>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</si>
  <si>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</si>
  <si>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</si>
  <si>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</si>
  <si>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</si>
  <si>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</si>
  <si>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</si>
  <si>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</si>
  <si>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</si>
  <si>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</si>
  <si>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</si>
  <si>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</si>
  <si>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</si>
  <si>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</si>
  <si>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</si>
  <si>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</si>
  <si>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</si>
  <si>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</si>
  <si>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</si>
  <si>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</si>
  <si>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</si>
  <si>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</si>
  <si>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</si>
  <si>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</si>
  <si>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</si>
  <si>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</si>
  <si>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</si>
  <si>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</si>
  <si>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</si>
  <si>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</si>
  <si>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</si>
  <si>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</si>
  <si>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</si>
  <si>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</si>
  <si>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</si>
  <si>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</si>
  <si>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</si>
  <si>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</si>
  <si>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</si>
  <si>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</si>
  <si>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</si>
  <si>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</si>
  <si>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</si>
  <si>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</si>
  <si>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</si>
  <si>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</si>
  <si>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</si>
  <si>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</si>
  <si>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</si>
  <si>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</si>
  <si>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</si>
  <si>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</si>
  <si>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</si>
  <si>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</si>
  <si>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</si>
  <si>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</si>
  <si>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</si>
  <si>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</si>
  <si>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</si>
  <si>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</si>
  <si>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</si>
  <si>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</si>
  <si>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</si>
  <si>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</si>
  <si>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</si>
  <si>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</si>
  <si>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</si>
  <si>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</si>
  <si>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</si>
  <si>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</si>
  <si>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</si>
  <si>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</si>
  <si>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</si>
  <si>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</si>
  <si>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</si>
  <si>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</si>
  <si>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</si>
  <si>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</si>
  <si>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</si>
  <si>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</si>
  <si>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</si>
  <si>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</si>
  <si>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</si>
  <si>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</si>
  <si>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</si>
  <si>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</si>
  <si>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</si>
  <si>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</si>
  <si>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</si>
  <si>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</si>
  <si>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</si>
  <si>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</si>
  <si>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</si>
  <si>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</si>
  <si>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</si>
  <si>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</si>
  <si>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</si>
  <si>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</si>
  <si>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</si>
  <si>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</si>
  <si>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</si>
  <si>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</si>
  <si>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</si>
  <si>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</si>
  <si>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</si>
  <si>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</si>
  <si>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</si>
  <si>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</si>
  <si>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</si>
  <si>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</si>
  <si>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</si>
  <si>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</si>
  <si>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</si>
  <si>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</si>
  <si>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</si>
  <si>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</si>
  <si>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</si>
  <si>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</si>
  <si>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</si>
  <si>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</si>
  <si>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</si>
  <si>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</si>
  <si>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</si>
  <si>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</si>
  <si>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</si>
  <si>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</si>
  <si>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</si>
  <si>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</si>
  <si>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</si>
  <si>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</si>
  <si>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</si>
  <si>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</si>
  <si>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</si>
  <si>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</si>
  <si>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</si>
  <si>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</si>
  <si>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</si>
  <si>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</si>
  <si>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</si>
  <si>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</si>
  <si>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</si>
  <si>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</si>
  <si>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</si>
  <si>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</si>
  <si>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</si>
  <si>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</si>
  <si>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</si>
  <si>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</si>
  <si>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</si>
  <si>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</si>
  <si>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</si>
  <si>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</si>
  <si>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</si>
  <si>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</si>
  <si>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</si>
  <si>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</si>
  <si>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</si>
  <si>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</si>
  <si>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</si>
  <si>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</si>
  <si>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</si>
  <si>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</si>
  <si>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</si>
  <si>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</si>
  <si>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</si>
  <si>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</si>
  <si>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</si>
  <si>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</si>
  <si>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</si>
  <si>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</si>
  <si>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</si>
  <si>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</si>
  <si>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</si>
  <si>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</si>
  <si>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</si>
  <si>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</si>
  <si>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</si>
  <si>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</si>
  <si>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</si>
  <si>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</si>
  <si>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</si>
  <si>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</si>
  <si>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</si>
  <si>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</si>
  <si>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</si>
  <si>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</si>
  <si>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</si>
  <si>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</si>
  <si>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</si>
  <si>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</si>
  <si>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</si>
  <si>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</si>
  <si>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</si>
  <si>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</si>
  <si>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</si>
  <si>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</si>
  <si>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</si>
  <si>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</si>
  <si>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</si>
  <si>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</si>
  <si>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</si>
  <si>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</si>
  <si>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</si>
  <si>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</si>
  <si>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</si>
  <si>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</si>
  <si>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</si>
  <si>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</si>
  <si>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</si>
  <si>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</si>
  <si>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</si>
  <si>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</si>
  <si>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</si>
  <si>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</si>
  <si>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</si>
  <si>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</si>
  <si>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</si>
  <si>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</si>
  <si>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</si>
  <si>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</si>
  <si>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</si>
  <si>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</si>
  <si>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</si>
  <si>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</si>
  <si>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</si>
  <si>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</si>
  <si>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</si>
  <si>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</si>
  <si>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</si>
  <si>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</si>
  <si>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</si>
  <si>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</si>
  <si>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</si>
  <si>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</si>
  <si>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</si>
  <si>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</si>
  <si>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</si>
  <si>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</si>
  <si>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</si>
  <si>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</si>
  <si>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</si>
  <si>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</si>
  <si>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</si>
  <si>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</si>
  <si>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</si>
  <si>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</si>
  <si>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</si>
  <si>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</si>
  <si>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</si>
  <si>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</si>
  <si>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</si>
  <si>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</si>
  <si>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</si>
  <si>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</si>
  <si>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</si>
  <si>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</si>
  <si>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</si>
  <si>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</si>
  <si>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</si>
  <si>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</si>
  <si>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</si>
  <si>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</si>
  <si>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</si>
  <si>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</si>
  <si>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</si>
  <si>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</si>
  <si>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</si>
  <si>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</si>
  <si>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</si>
  <si>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</si>
  <si>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</si>
  <si>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</si>
  <si>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</si>
  <si>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</si>
  <si>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</si>
  <si>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</si>
  <si>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</si>
  <si>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</si>
  <si>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</si>
  <si>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</si>
  <si>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</si>
  <si>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</si>
  <si>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</si>
  <si>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</si>
  <si>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</si>
  <si>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</si>
  <si>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</si>
  <si>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</si>
  <si>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</si>
  <si>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</si>
  <si>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</si>
  <si>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</si>
  <si>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</si>
  <si>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</si>
  <si>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</si>
  <si>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</si>
  <si>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</si>
  <si>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</si>
  <si>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</si>
  <si>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</si>
  <si>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</si>
  <si>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</si>
  <si>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</si>
  <si>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</si>
  <si>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</si>
  <si>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</si>
  <si>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</si>
  <si>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</si>
  <si>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</si>
  <si>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</si>
  <si>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</si>
  <si>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</si>
  <si>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</si>
  <si>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</si>
  <si>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</si>
  <si>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</si>
  <si>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</si>
  <si>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</si>
  <si>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</si>
  <si>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</si>
  <si>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</si>
  <si>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</si>
  <si>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</si>
  <si>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</si>
  <si>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</si>
  <si>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</si>
  <si>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</si>
  <si>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</si>
  <si>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</si>
  <si>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</si>
  <si>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</si>
  <si>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</si>
  <si>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</si>
  <si>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</si>
  <si>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</si>
  <si>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</si>
  <si>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</si>
  <si>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</si>
  <si>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</si>
  <si>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</si>
  <si>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</si>
  <si>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</si>
  <si>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</si>
  <si>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</si>
  <si>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</si>
  <si>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</si>
  <si>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</si>
  <si>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</si>
  <si>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</si>
  <si>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</si>
  <si>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</si>
  <si>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</si>
  <si>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</si>
  <si>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</si>
  <si>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</si>
  <si>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</si>
  <si>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</si>
  <si>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</si>
  <si>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</si>
  <si>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</si>
  <si>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</si>
  <si>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</si>
  <si>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</si>
  <si>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</si>
  <si>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</si>
  <si>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</si>
  <si>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</si>
  <si>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</si>
  <si>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</si>
  <si>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</si>
  <si>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</si>
  <si>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</si>
  <si>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</si>
  <si>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</si>
  <si>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</si>
  <si>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</si>
  <si>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</si>
  <si>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</si>
  <si>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</si>
  <si>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</si>
  <si>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</si>
  <si>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</si>
  <si>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</si>
  <si>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</si>
  <si>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</si>
  <si>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</si>
  <si>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</si>
  <si>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</si>
  <si>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</si>
  <si>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</si>
  <si>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</si>
  <si>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</si>
  <si>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</si>
  <si>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</si>
  <si>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</si>
  <si>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</si>
  <si>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</si>
  <si>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</si>
  <si>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</si>
  <si>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</si>
  <si>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</si>
  <si>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</si>
  <si>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</si>
  <si>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</si>
  <si>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</si>
  <si>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</si>
  <si>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</si>
  <si>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</si>
  <si>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</si>
  <si>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</si>
  <si>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</si>
  <si>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</si>
  <si>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</si>
  <si>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</si>
  <si>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</si>
  <si>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</si>
  <si>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</si>
  <si>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</si>
  <si>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</si>
  <si>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</si>
  <si>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</si>
  <si>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</si>
  <si>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</si>
  <si>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</si>
  <si>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</si>
  <si>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</si>
  <si>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</si>
  <si>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</si>
  <si>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</si>
  <si>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</si>
  <si>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</si>
  <si>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</si>
  <si>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</si>
  <si>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</si>
  <si>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</si>
  <si>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</si>
  <si>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</si>
  <si>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</si>
  <si>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</si>
  <si>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</si>
  <si>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</si>
  <si>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</si>
  <si>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</si>
  <si>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</si>
  <si>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</si>
  <si>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</si>
  <si>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</si>
  <si>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</si>
  <si>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</si>
  <si>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</si>
  <si>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</si>
  <si>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</si>
  <si>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</si>
  <si>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</si>
  <si>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</si>
  <si>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</si>
  <si>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</si>
  <si>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</si>
  <si>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</si>
  <si>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</si>
  <si>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</si>
  <si>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</si>
  <si>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</si>
  <si>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</si>
  <si>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</si>
  <si>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</si>
  <si>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</si>
  <si>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</si>
  <si>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</si>
  <si>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</si>
  <si>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</si>
  <si>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</si>
  <si>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</si>
  <si>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</si>
  <si>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</si>
  <si>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</si>
  <si>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</si>
  <si>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</si>
  <si>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</si>
  <si>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</si>
  <si>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</si>
  <si>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</si>
  <si>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</si>
  <si>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</si>
  <si>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</si>
  <si>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</si>
  <si>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</si>
  <si>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</si>
  <si>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</si>
  <si>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</si>
  <si>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</si>
  <si>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</si>
  <si>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</si>
  <si>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</si>
  <si>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</si>
  <si>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</si>
  <si>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</si>
  <si>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</si>
  <si>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</si>
  <si>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</si>
  <si>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</si>
  <si>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</si>
  <si>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</si>
  <si>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</si>
  <si>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</si>
  <si>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</si>
  <si>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</si>
  <si>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</si>
  <si>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</si>
  <si>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</si>
  <si>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</si>
  <si>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</si>
  <si>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</si>
  <si>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</si>
  <si>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</si>
  <si>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</si>
  <si>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</si>
  <si>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</si>
  <si>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</si>
  <si>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</si>
  <si>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</si>
  <si>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</si>
  <si>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</si>
  <si>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</si>
  <si>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</si>
  <si>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</si>
  <si>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</si>
  <si>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</si>
  <si>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</si>
  <si>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</si>
  <si>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</si>
  <si>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</si>
  <si>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</si>
  <si>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</si>
  <si>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</si>
  <si>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</si>
  <si>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</si>
  <si>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</si>
  <si>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</si>
  <si>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</si>
  <si>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</si>
  <si>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</si>
  <si>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</si>
  <si>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</si>
  <si>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</si>
  <si>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</si>
  <si>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</si>
  <si>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</si>
  <si>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</si>
  <si>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</si>
  <si>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</si>
  <si>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</si>
  <si>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</si>
  <si>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</si>
  <si>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</si>
  <si>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</si>
  <si>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</si>
  <si>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</si>
  <si>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</si>
  <si>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</si>
  <si>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</si>
  <si>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</si>
  <si>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</si>
  <si>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</si>
  <si>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</si>
  <si>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</si>
  <si>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</si>
  <si>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</si>
  <si>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</si>
  <si>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</si>
  <si>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</si>
  <si>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</si>
  <si>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</si>
  <si>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</si>
  <si>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</si>
  <si>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</si>
  <si>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</si>
  <si>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</si>
  <si>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</si>
  <si>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</si>
  <si>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</si>
  <si>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</si>
  <si>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</si>
  <si>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</si>
  <si>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</si>
  <si>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</si>
  <si>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</si>
  <si>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</si>
  <si>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</si>
  <si>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</si>
  <si>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</si>
  <si>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</si>
  <si>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</si>
  <si>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</si>
  <si>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</si>
  <si>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</si>
  <si>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</si>
  <si>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</si>
  <si>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</si>
  <si>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</si>
  <si>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</si>
  <si>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</si>
  <si>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</si>
  <si>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</si>
  <si>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</si>
  <si>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</si>
  <si>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</si>
  <si>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</si>
  <si>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</si>
  <si>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</si>
  <si>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</si>
  <si>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</si>
  <si>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</si>
  <si>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</si>
  <si>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</si>
  <si>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</si>
  <si>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</si>
  <si>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</si>
  <si>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</si>
  <si>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</si>
  <si>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</si>
  <si>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</si>
  <si>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</si>
  <si>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</si>
  <si>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</si>
  <si>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</si>
  <si>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</si>
  <si>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</si>
  <si>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</si>
  <si>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</si>
  <si>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</si>
  <si>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</si>
  <si>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</si>
  <si>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</si>
  <si>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</si>
  <si>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</si>
  <si>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</si>
  <si>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</si>
  <si>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</si>
  <si>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</si>
  <si>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</si>
  <si>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</si>
  <si>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</si>
  <si>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</si>
  <si>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</si>
  <si>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</si>
  <si>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</si>
  <si>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</si>
  <si>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</si>
  <si>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</si>
  <si>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</si>
  <si>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</si>
  <si>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</si>
  <si>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</si>
  <si>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</si>
  <si>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</si>
  <si>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</si>
  <si>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</si>
  <si>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</si>
  <si>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</si>
  <si>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</si>
  <si>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</si>
  <si>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</si>
  <si>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</si>
  <si>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</si>
  <si>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</si>
  <si>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</si>
  <si>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</si>
  <si>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</si>
  <si>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</si>
  <si>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</si>
  <si>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</si>
  <si>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</si>
  <si>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</si>
  <si>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</si>
  <si>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</si>
  <si>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</si>
  <si>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</si>
  <si>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</si>
  <si>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</si>
  <si>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</si>
  <si>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</si>
  <si>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</si>
  <si>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</si>
  <si>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</si>
  <si>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</si>
  <si>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</si>
  <si>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</si>
  <si>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</si>
  <si>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</si>
  <si>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</si>
  <si>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</si>
  <si>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</si>
  <si>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</si>
  <si>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</si>
  <si>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</si>
  <si>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</si>
  <si>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</si>
  <si>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</si>
  <si>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</si>
  <si>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</si>
  <si>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</si>
  <si>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</si>
  <si>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</si>
  <si>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</si>
  <si>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</si>
  <si>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</si>
  <si>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</si>
  <si>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</si>
  <si>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</si>
  <si>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</si>
  <si>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</si>
  <si>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</si>
  <si>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</si>
  <si>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</si>
  <si>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</si>
  <si>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</si>
  <si>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</si>
  <si>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</si>
  <si>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</si>
  <si>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</si>
  <si>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</si>
  <si>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</si>
  <si>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</si>
  <si>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</si>
  <si>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</si>
  <si>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</si>
  <si>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</si>
  <si>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</si>
  <si>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</si>
  <si>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</si>
  <si>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</si>
  <si>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</si>
  <si>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</si>
  <si>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</si>
  <si>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</si>
  <si>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</si>
  <si>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</si>
  <si>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</si>
  <si>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</si>
  <si>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</si>
  <si>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</si>
  <si>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</si>
  <si>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</si>
  <si>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</si>
  <si>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</si>
  <si>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</si>
  <si>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</si>
  <si>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</si>
  <si>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</si>
  <si>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</si>
  <si>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</si>
  <si>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</si>
  <si>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</si>
  <si>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</si>
  <si>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</si>
  <si>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</si>
  <si>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</si>
  <si>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</si>
  <si>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</si>
  <si>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</si>
  <si>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</si>
  <si>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</si>
  <si>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</si>
  <si>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</si>
  <si>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</si>
  <si>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</si>
  <si>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</si>
  <si>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</si>
  <si>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</si>
  <si>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</si>
  <si>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</si>
  <si>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</si>
  <si>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</si>
  <si>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</si>
  <si>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</si>
  <si>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</si>
  <si>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</si>
  <si>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</si>
  <si>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</si>
  <si>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</si>
  <si>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</si>
  <si>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</si>
  <si>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</si>
  <si>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</si>
  <si>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</si>
  <si>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</si>
  <si>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</si>
  <si>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</si>
  <si>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</si>
  <si>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</si>
  <si>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</si>
  <si>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</si>
  <si>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</si>
  <si>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</si>
  <si>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</si>
  <si>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</si>
  <si>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</si>
  <si>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</si>
  <si>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</si>
  <si>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</si>
  <si>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</si>
  <si>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</si>
  <si>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</si>
  <si>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</si>
  <si>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</si>
  <si>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</si>
  <si>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</si>
  <si>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</si>
  <si>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</si>
  <si>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</si>
  <si>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</si>
  <si>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</si>
  <si>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</si>
  <si>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</si>
  <si>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</si>
  <si>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</si>
  <si>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</si>
  <si>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</si>
  <si>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</si>
  <si>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</si>
  <si>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</si>
  <si>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</si>
  <si>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</si>
  <si>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</si>
  <si>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</si>
  <si>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</si>
  <si>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</si>
  <si>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</si>
  <si>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</si>
  <si>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</si>
  <si>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</si>
  <si>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</si>
  <si>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</si>
  <si>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</si>
  <si>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</si>
  <si>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</si>
  <si>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</si>
  <si>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</si>
  <si>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</si>
  <si>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</si>
  <si>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</si>
  <si>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</si>
  <si>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</si>
  <si>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</si>
  <si>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</si>
  <si>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</si>
  <si>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</si>
  <si>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</si>
  <si>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</si>
  <si>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</si>
  <si>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</si>
  <si>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</si>
  <si>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</si>
  <si>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</si>
  <si>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</si>
  <si>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</si>
  <si>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</si>
  <si>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</si>
  <si>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</si>
  <si>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</si>
  <si>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</si>
  <si>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</si>
  <si>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</si>
  <si>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</si>
  <si>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</si>
  <si>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</si>
  <si>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</si>
  <si>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</si>
  <si>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</si>
  <si>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</si>
  <si>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</si>
  <si>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</si>
  <si>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</si>
  <si>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</si>
  <si>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</si>
  <si>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</si>
  <si>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</si>
  <si>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</si>
  <si>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</si>
  <si>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</si>
  <si>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</si>
  <si>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</si>
  <si>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</si>
  <si>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</si>
  <si>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</si>
  <si>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</si>
  <si>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</si>
  <si>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</si>
  <si>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</si>
  <si>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</si>
  <si>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</si>
  <si>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</si>
  <si>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</si>
  <si>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</si>
  <si>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</si>
  <si>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</si>
  <si>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</si>
  <si>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</si>
  <si>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</si>
  <si>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</si>
  <si>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</si>
  <si>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</si>
  <si>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</si>
  <si>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</si>
  <si>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</si>
  <si>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</si>
  <si>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</si>
  <si>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</si>
  <si>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</si>
  <si>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</si>
  <si>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</si>
  <si>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</si>
  <si>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</si>
  <si>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</si>
  <si>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</si>
  <si>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</si>
  <si>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</si>
  <si>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</si>
  <si>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</si>
  <si>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</si>
  <si>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</si>
  <si>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</si>
  <si>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</si>
  <si>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</si>
  <si>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</si>
  <si>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</si>
  <si>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</si>
  <si>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</si>
  <si>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</si>
  <si>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</si>
  <si>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</si>
  <si>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</si>
  <si>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</si>
  <si>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</si>
  <si>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</si>
  <si>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</si>
  <si>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</si>
  <si>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</si>
  <si>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</si>
  <si>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</si>
  <si>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</si>
  <si>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</si>
  <si>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</si>
  <si>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</si>
  <si>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</si>
  <si>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</si>
  <si>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</si>
  <si>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</si>
  <si>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</si>
  <si>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</si>
  <si>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</si>
  <si>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</si>
  <si>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</si>
  <si>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</si>
  <si>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</si>
  <si>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</si>
  <si>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</si>
  <si>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</si>
  <si>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</si>
  <si>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</si>
  <si>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</si>
  <si>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</si>
  <si>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</si>
  <si>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</si>
  <si>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</si>
  <si>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</si>
  <si>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</si>
  <si>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</si>
  <si>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</si>
  <si>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</si>
  <si>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</si>
  <si>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</si>
  <si>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</si>
  <si>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</si>
  <si>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</si>
  <si>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</si>
  <si>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</si>
  <si>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</si>
  <si>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</si>
  <si>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</si>
  <si>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</si>
  <si>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</si>
  <si>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</si>
  <si>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</si>
  <si>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</si>
  <si>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</si>
  <si>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</si>
  <si>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</si>
  <si>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</si>
  <si>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</si>
  <si>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</si>
  <si>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</si>
  <si>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</si>
  <si>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</si>
  <si>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</si>
  <si>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</si>
  <si>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</si>
  <si>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</si>
  <si>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</si>
  <si>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</si>
  <si>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</si>
  <si>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</si>
  <si>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</si>
  <si>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</si>
  <si>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</si>
  <si>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</si>
  <si>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</si>
  <si>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</si>
  <si>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</si>
  <si>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</si>
  <si>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</si>
  <si>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</si>
  <si>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</si>
  <si>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</si>
  <si>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</si>
  <si>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</si>
  <si>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</si>
  <si>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</si>
  <si>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</si>
  <si>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</si>
  <si>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</si>
  <si>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</si>
  <si>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</si>
  <si>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</si>
  <si>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</si>
  <si>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</si>
  <si>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</si>
  <si>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</si>
  <si>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</si>
  <si>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</si>
  <si>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</si>
  <si>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</si>
  <si>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</si>
  <si>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</si>
  <si>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</si>
  <si>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</si>
  <si>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</si>
  <si>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</si>
  <si>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</si>
  <si>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</si>
  <si>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</si>
  <si>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</si>
  <si>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</si>
  <si>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</si>
  <si>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</si>
  <si>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</si>
  <si>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</si>
  <si>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</si>
  <si>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</si>
  <si>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</si>
  <si>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</si>
  <si>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</si>
  <si>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</si>
  <si>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</si>
  <si>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</si>
  <si>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</si>
  <si>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</si>
  <si>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</si>
  <si>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</si>
  <si>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</si>
  <si>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</si>
  <si>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</si>
  <si>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</si>
  <si>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</si>
  <si>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</si>
  <si>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</si>
  <si>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</si>
  <si>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</si>
  <si>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</si>
  <si>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</si>
  <si>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</si>
  <si>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</si>
  <si>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</si>
  <si>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</si>
  <si>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</si>
  <si>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</si>
  <si>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</si>
  <si>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</si>
  <si>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</si>
  <si>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</si>
  <si>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</si>
  <si>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</si>
  <si>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</si>
  <si>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</si>
  <si>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</si>
  <si>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</si>
  <si>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</si>
  <si>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</si>
  <si>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</si>
  <si>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</si>
  <si>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</si>
  <si>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</si>
  <si>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</si>
  <si>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</si>
  <si>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</si>
  <si>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</si>
  <si>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</si>
  <si>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</si>
  <si>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</si>
  <si>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</si>
  <si>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</si>
  <si>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</si>
  <si>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</si>
  <si>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</si>
  <si>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</si>
  <si>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</si>
  <si>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</si>
  <si>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</si>
  <si>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</si>
  <si>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</si>
  <si>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</si>
  <si>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</si>
  <si>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</si>
  <si>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</si>
  <si>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</si>
  <si>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</si>
  <si>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</si>
  <si>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</si>
  <si>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</si>
  <si>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</si>
  <si>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</si>
  <si>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</si>
  <si>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</si>
  <si>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</si>
  <si>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</si>
  <si>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</si>
  <si>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</si>
  <si>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</si>
  <si>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</si>
  <si>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</si>
  <si>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</si>
  <si>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</si>
  <si>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</si>
  <si>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</si>
  <si>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</si>
  <si>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</si>
  <si>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</si>
  <si>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</si>
  <si>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</si>
  <si>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</si>
  <si>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</si>
  <si>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</si>
  <si>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</si>
  <si>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</si>
  <si>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</si>
  <si>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</si>
  <si>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</si>
  <si>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</si>
  <si>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</si>
  <si>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</si>
  <si>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</si>
  <si>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</si>
  <si>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</si>
  <si>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</si>
  <si>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</si>
  <si>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</si>
  <si>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</si>
  <si>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</si>
  <si>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</si>
  <si>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</si>
  <si>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</si>
  <si>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</si>
  <si>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</si>
  <si>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</si>
  <si>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</si>
  <si>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</si>
  <si>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</si>
  <si>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</si>
  <si>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</si>
  <si>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</si>
  <si>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</si>
  <si>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</si>
  <si>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</si>
  <si>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</si>
  <si>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</si>
  <si>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</si>
  <si>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</si>
  <si>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</si>
  <si>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</si>
  <si>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</si>
  <si>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</si>
  <si>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</si>
  <si>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</si>
  <si>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</si>
  <si>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</si>
  <si>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</si>
  <si>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</si>
  <si>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</si>
  <si>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</si>
  <si>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</si>
  <si>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</si>
  <si>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</si>
  <si>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</si>
  <si>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</si>
  <si>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</si>
  <si>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</si>
  <si>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</si>
  <si>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</si>
  <si>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</si>
  <si>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</si>
  <si>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</si>
  <si>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</si>
  <si>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</si>
  <si>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</si>
  <si>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</si>
  <si>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</si>
  <si>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</si>
  <si>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</si>
  <si>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</si>
  <si>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</si>
  <si>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</si>
  <si>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</si>
  <si>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</si>
  <si>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</si>
  <si>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</si>
  <si>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</si>
  <si>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</si>
  <si>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</si>
  <si>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</si>
  <si>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</si>
  <si>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</si>
  <si>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</si>
  <si>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</si>
  <si>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</si>
  <si>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</si>
  <si>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</si>
  <si>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</si>
  <si>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</si>
  <si>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</si>
  <si>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</si>
  <si>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</si>
  <si>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</si>
  <si>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</si>
  <si>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</si>
  <si>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</si>
  <si>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</si>
  <si>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</si>
  <si>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</si>
  <si>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</si>
  <si>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</si>
  <si>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</si>
  <si>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</si>
  <si>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</si>
  <si>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</si>
  <si>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</si>
  <si>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</si>
  <si>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</si>
  <si>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</si>
  <si>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</si>
  <si>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</si>
  <si>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</si>
  <si>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</si>
  <si>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</si>
  <si>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</si>
  <si>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</si>
  <si>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</si>
  <si>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</si>
  <si>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</si>
  <si>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</si>
  <si>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</si>
  <si>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</si>
  <si>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</si>
  <si>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</si>
  <si>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</si>
  <si>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</si>
  <si>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</si>
  <si>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</si>
  <si>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</si>
  <si>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</si>
  <si>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</si>
  <si>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</si>
  <si>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</si>
  <si>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</si>
  <si>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</si>
  <si>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</si>
  <si>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</si>
  <si>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</si>
  <si>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</si>
  <si>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</si>
  <si>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</si>
  <si>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</si>
  <si>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</si>
  <si>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</si>
  <si>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</si>
  <si>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</si>
  <si>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</si>
  <si>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</si>
  <si>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</si>
  <si>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</si>
  <si>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</si>
  <si>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</si>
  <si>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</si>
  <si>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</si>
  <si>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</si>
  <si>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</si>
  <si>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</si>
  <si>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</si>
  <si>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</si>
  <si>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</si>
  <si>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</si>
  <si>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</si>
  <si>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</si>
  <si>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</si>
  <si>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</si>
  <si>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</si>
  <si>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</si>
  <si>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</si>
  <si>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</si>
  <si>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</si>
  <si>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</si>
  <si>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</si>
  <si>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</si>
  <si>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</si>
  <si>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</si>
  <si>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</si>
  <si>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</si>
  <si>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</si>
  <si>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</si>
  <si>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</si>
  <si>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</si>
  <si>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</si>
  <si>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</si>
  <si>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</si>
  <si>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</si>
  <si>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</si>
  <si>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</si>
  <si>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</si>
  <si>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</si>
  <si>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</si>
  <si>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</si>
  <si>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</si>
  <si>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</si>
  <si>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</si>
  <si>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</si>
  <si>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</si>
  <si>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</si>
  <si>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</si>
  <si>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</si>
  <si>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</si>
  <si>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</si>
  <si>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</si>
  <si>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</si>
  <si>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</si>
  <si>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</si>
  <si>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</si>
  <si>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</si>
  <si>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</si>
  <si>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</si>
  <si>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</si>
  <si>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</si>
  <si>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</si>
  <si>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</si>
  <si>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</si>
  <si>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</si>
  <si>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</si>
  <si>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</si>
  <si>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</si>
  <si>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</si>
  <si>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</si>
  <si>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</si>
  <si>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</si>
  <si>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</si>
  <si>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</si>
  <si>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</si>
  <si>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</si>
  <si>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</si>
  <si>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</si>
  <si>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</si>
  <si>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</si>
  <si>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</si>
  <si>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</si>
  <si>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</si>
  <si>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</si>
  <si>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</si>
  <si>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</si>
  <si>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</si>
  <si>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</si>
  <si>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</si>
  <si>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</si>
  <si>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</si>
  <si>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</si>
  <si>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</si>
  <si>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</si>
  <si>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</si>
  <si>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</si>
  <si>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</si>
  <si>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</si>
  <si>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</si>
  <si>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</si>
  <si>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</si>
  <si>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</si>
  <si>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</si>
  <si>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</si>
  <si>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</si>
  <si>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</si>
  <si>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</si>
  <si>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</si>
  <si>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</si>
  <si>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</si>
  <si>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</si>
  <si>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</si>
  <si>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</si>
  <si>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</si>
  <si>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</si>
  <si>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</si>
  <si>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</si>
  <si>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</si>
  <si>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</si>
  <si>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</si>
  <si>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</si>
  <si>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</si>
  <si>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</si>
  <si>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</si>
  <si>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</si>
  <si>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</si>
  <si>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</si>
  <si>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</si>
  <si>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</si>
  <si>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</si>
  <si>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</si>
  <si>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</si>
  <si>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</si>
  <si>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</si>
  <si>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</si>
  <si>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</si>
  <si>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</si>
  <si>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</si>
  <si>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</si>
  <si>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</si>
  <si>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</si>
  <si>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</si>
  <si>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</si>
  <si>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</si>
  <si>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</si>
  <si>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</si>
  <si>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</si>
  <si>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</si>
  <si>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</si>
  <si>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</si>
  <si>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</si>
  <si>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</si>
  <si>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</si>
  <si>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</si>
  <si>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</si>
  <si>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</si>
  <si>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</si>
  <si>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</si>
  <si>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</si>
  <si>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</si>
  <si>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</si>
  <si>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</si>
  <si>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</si>
  <si>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</si>
  <si>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</si>
  <si>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</si>
  <si>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</si>
  <si>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</si>
  <si>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</si>
  <si>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</si>
  <si>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</si>
  <si>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</si>
  <si>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</si>
  <si>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</si>
  <si>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</si>
  <si>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</si>
  <si>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</si>
  <si>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</si>
  <si>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</si>
  <si>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</si>
  <si>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</si>
  <si>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</si>
  <si>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</si>
  <si>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</si>
  <si>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</si>
  <si>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</si>
  <si>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</si>
  <si>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</si>
  <si>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</si>
  <si>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</si>
  <si>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</si>
  <si>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</si>
  <si>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</si>
  <si>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</si>
  <si>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</si>
  <si>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</si>
  <si>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</si>
  <si>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</si>
  <si>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</si>
  <si>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</si>
  <si>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</si>
  <si>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</si>
  <si>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</si>
  <si>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</si>
  <si>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</si>
  <si>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</si>
  <si>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</si>
  <si>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</si>
  <si>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</si>
  <si>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</si>
  <si>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</si>
  <si>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</si>
  <si>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</si>
  <si>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</si>
  <si>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</si>
  <si>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</si>
  <si>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</si>
  <si>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</si>
  <si>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</si>
  <si>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</si>
  <si>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</si>
  <si>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</si>
  <si>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</si>
  <si>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</si>
  <si>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</si>
  <si>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</si>
  <si>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</si>
  <si>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</si>
  <si>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</si>
  <si>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</si>
  <si>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</si>
  <si>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</si>
  <si>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</si>
  <si>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</si>
  <si>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</si>
  <si>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</si>
  <si>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</si>
  <si>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</si>
  <si>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</si>
  <si>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</si>
  <si>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</si>
  <si>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</si>
  <si>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</si>
  <si>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</si>
  <si>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</si>
  <si>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</si>
  <si>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</si>
  <si>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</si>
  <si>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</si>
  <si>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</si>
  <si>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</si>
  <si>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</si>
  <si>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</si>
  <si>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</si>
  <si>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</si>
  <si>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</si>
  <si>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</si>
  <si>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</si>
  <si>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</si>
  <si>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</si>
  <si>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</si>
  <si>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</si>
  <si>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</si>
  <si>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</si>
  <si>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</si>
  <si>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</si>
  <si>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</si>
  <si>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</si>
  <si>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</si>
  <si>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</si>
  <si>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</si>
  <si>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</si>
  <si>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</si>
  <si>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</si>
  <si>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</si>
  <si>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</si>
  <si>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</si>
  <si>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</si>
  <si>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</si>
  <si>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</si>
  <si>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</si>
  <si>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</si>
  <si>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</si>
  <si>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</si>
  <si>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</si>
  <si>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</si>
  <si>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</si>
  <si>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</si>
  <si>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</si>
  <si>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</si>
  <si>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</si>
  <si>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</si>
  <si>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</si>
  <si>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</si>
  <si>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</si>
  <si>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</si>
  <si>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</si>
  <si>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</si>
  <si>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</si>
  <si>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</si>
  <si>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</si>
  <si>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</si>
  <si>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</si>
  <si>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</si>
  <si>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</si>
  <si>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</si>
  <si>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</si>
  <si>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</si>
  <si>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</si>
  <si>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</si>
  <si>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</si>
  <si>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</si>
  <si>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</si>
  <si>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</si>
  <si>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</si>
  <si>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</si>
  <si>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</si>
  <si>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</si>
  <si>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</si>
  <si>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</si>
  <si>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</si>
  <si>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</si>
  <si>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</si>
  <si>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</si>
  <si>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</si>
  <si>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</si>
  <si>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</si>
  <si>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</si>
  <si>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</si>
  <si>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</si>
  <si>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</si>
  <si>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</si>
  <si>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</si>
  <si>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</si>
  <si>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</si>
  <si>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</si>
  <si>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</si>
  <si>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</si>
  <si>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</si>
  <si>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</si>
  <si>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</si>
  <si>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</si>
  <si>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</si>
  <si>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</si>
  <si>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</si>
  <si>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</si>
  <si>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</si>
  <si>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</si>
  <si>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</si>
  <si>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</si>
  <si>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</si>
  <si>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</si>
  <si>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</si>
  <si>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</si>
  <si>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</si>
  <si>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</si>
  <si>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</si>
  <si>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</si>
  <si>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</si>
  <si>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</si>
  <si>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</si>
  <si>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</si>
  <si>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</si>
  <si>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</si>
  <si>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</si>
  <si>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</si>
  <si>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</si>
  <si>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</si>
  <si>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</si>
  <si>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</si>
  <si>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</si>
  <si>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</si>
  <si>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</si>
  <si>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</si>
  <si>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</si>
  <si>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</si>
  <si>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</si>
  <si>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</si>
  <si>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</si>
  <si>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</si>
  <si>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</si>
  <si>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</si>
  <si>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</si>
  <si>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</si>
  <si>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</si>
  <si>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</si>
  <si>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</si>
  <si>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</si>
  <si>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</si>
  <si>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</si>
  <si>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</si>
  <si>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</si>
  <si>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</si>
  <si>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</si>
  <si>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</si>
  <si>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</si>
  <si>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</si>
  <si>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</si>
  <si>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</si>
  <si>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</si>
  <si>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</si>
  <si>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</si>
  <si>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</si>
  <si>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</si>
  <si>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</si>
  <si>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</si>
  <si>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</si>
  <si>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</si>
  <si>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</si>
  <si>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</si>
  <si>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</si>
  <si>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</si>
  <si>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</si>
  <si>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</si>
  <si>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</si>
  <si>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</si>
  <si>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</si>
  <si>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</si>
  <si>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</si>
  <si>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</si>
  <si>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</si>
  <si>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</si>
  <si>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</si>
  <si>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</si>
  <si>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</si>
  <si>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</si>
  <si>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</si>
  <si>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</si>
  <si>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</si>
  <si>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</si>
  <si>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</si>
  <si>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</si>
  <si>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</si>
  <si>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</si>
  <si>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</si>
  <si>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</si>
  <si>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</si>
  <si>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</si>
  <si>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</si>
  <si>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</si>
  <si>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</si>
  <si>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</si>
  <si>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</si>
  <si>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</si>
  <si>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</si>
  <si>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</si>
  <si>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</si>
  <si>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</si>
  <si>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</si>
  <si>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</si>
  <si>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</si>
  <si>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</si>
  <si>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</si>
  <si>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</si>
  <si>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</si>
  <si>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</si>
  <si>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</si>
  <si>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</si>
  <si>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</si>
  <si>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</si>
  <si>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</si>
  <si>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</si>
  <si>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</si>
  <si>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</si>
  <si>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</si>
  <si>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</si>
  <si>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</si>
  <si>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</si>
  <si>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</si>
  <si>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</si>
  <si>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</si>
  <si>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</si>
  <si>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</si>
  <si>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</si>
  <si>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</si>
  <si>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</si>
  <si>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</si>
  <si>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</si>
  <si>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</si>
  <si>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</si>
  <si>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</si>
  <si>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</si>
  <si>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</si>
  <si>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</si>
  <si>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</si>
  <si>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</si>
  <si>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</si>
  <si>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</si>
  <si>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</si>
  <si>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</si>
  <si>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</si>
  <si>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</si>
  <si>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</si>
  <si>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</si>
  <si>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</si>
  <si>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</si>
  <si>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</si>
  <si>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</si>
  <si>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</si>
  <si>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</si>
  <si>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</si>
  <si>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</si>
  <si>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</si>
  <si>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</si>
  <si>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</si>
  <si>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</si>
  <si>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</si>
  <si>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</si>
  <si>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</si>
  <si>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</si>
  <si>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</si>
  <si>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</si>
  <si>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</si>
  <si>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</si>
  <si>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</si>
  <si>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</si>
  <si>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</si>
  <si>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</si>
  <si>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</si>
  <si>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</si>
  <si>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</si>
  <si>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</si>
  <si>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</si>
  <si>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</si>
  <si>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</si>
  <si>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</si>
  <si>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</si>
  <si>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</si>
  <si>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</si>
  <si>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</si>
  <si>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</si>
  <si>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</si>
  <si>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</si>
  <si>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</si>
  <si>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</si>
  <si>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</si>
  <si>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</si>
  <si>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</si>
  <si>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</si>
  <si>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</si>
  <si>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</si>
  <si>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</si>
  <si>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</si>
  <si>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</si>
  <si>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</si>
  <si>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</si>
  <si>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</si>
  <si>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</si>
  <si>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</si>
  <si>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</si>
  <si>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</si>
  <si>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</si>
  <si>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</si>
  <si>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</si>
  <si>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</si>
  <si>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</si>
  <si>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</si>
  <si>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</si>
  <si>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</si>
  <si>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</si>
  <si>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</si>
  <si>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</si>
  <si>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</si>
  <si>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</si>
  <si>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</si>
  <si>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</si>
  <si>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</si>
  <si>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</si>
  <si>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</si>
  <si>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</si>
  <si>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</si>
  <si>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</si>
  <si>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</si>
  <si>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</si>
  <si>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</si>
  <si>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</si>
  <si>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</si>
  <si>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</si>
  <si>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</si>
  <si>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</si>
  <si>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</si>
  <si>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</si>
  <si>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</si>
  <si>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</si>
  <si>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</si>
  <si>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</si>
  <si>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</si>
  <si>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</si>
  <si>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</si>
  <si>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</si>
  <si>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</si>
  <si>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</si>
  <si>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</si>
  <si>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</si>
  <si>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</si>
  <si>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</si>
  <si>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</si>
  <si>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</si>
  <si>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</si>
  <si>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</si>
  <si>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</si>
  <si>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</si>
  <si>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</si>
  <si>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</si>
  <si>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</si>
  <si>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</si>
  <si>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</si>
  <si>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</si>
  <si>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</si>
  <si>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</si>
  <si>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</si>
  <si>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</si>
  <si>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</si>
  <si>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</si>
  <si>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</si>
  <si>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</si>
  <si>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</si>
  <si>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</si>
  <si>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</si>
  <si>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</si>
  <si>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</si>
  <si>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</si>
  <si>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</si>
  <si>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</si>
  <si>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</si>
  <si>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</si>
  <si>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</si>
  <si>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</si>
  <si>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</si>
  <si>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</si>
  <si>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</si>
  <si>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</si>
  <si>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</si>
  <si>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</si>
  <si>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</si>
  <si>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</si>
  <si>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</si>
  <si>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</si>
  <si>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</si>
  <si>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</si>
  <si>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</si>
  <si>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</si>
  <si>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</si>
  <si>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</si>
  <si>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</si>
  <si>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</si>
  <si>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</si>
  <si>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</si>
  <si>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</si>
  <si>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</si>
  <si>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</si>
  <si>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</si>
  <si>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</si>
  <si>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</si>
  <si>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</si>
  <si>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</si>
  <si>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</si>
  <si>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</si>
  <si>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</si>
  <si>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</si>
  <si>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</si>
  <si>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</si>
  <si>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</si>
  <si>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</si>
  <si>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</si>
  <si>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</si>
  <si>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</si>
  <si>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</si>
  <si>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</si>
  <si>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</si>
  <si>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</si>
  <si>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</si>
  <si>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</si>
  <si>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</si>
  <si>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</si>
  <si>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</si>
  <si>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</si>
  <si>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</si>
  <si>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</si>
  <si>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</si>
  <si>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</si>
  <si>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</si>
  <si>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</si>
  <si>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</si>
  <si>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</si>
  <si>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</si>
  <si>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</si>
  <si>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</si>
  <si>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</si>
  <si>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</si>
  <si>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</si>
  <si>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</si>
  <si>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</si>
  <si>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</si>
  <si>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</si>
  <si>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</si>
  <si>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</si>
  <si>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</si>
  <si>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</si>
  <si>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</si>
  <si>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</si>
  <si>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</si>
  <si>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</si>
  <si>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</si>
  <si>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</si>
  <si>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</si>
  <si>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</si>
  <si>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</si>
  <si>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</si>
  <si>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</si>
  <si>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</si>
  <si>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</si>
  <si>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</si>
  <si>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</si>
  <si>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</si>
  <si>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</si>
  <si>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</si>
  <si>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</si>
  <si>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</si>
  <si>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</si>
  <si>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</si>
  <si>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</si>
  <si>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</si>
  <si>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</si>
  <si>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</si>
  <si>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</si>
  <si>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</si>
  <si>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</si>
  <si>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</si>
  <si>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</si>
  <si>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</si>
  <si>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</si>
  <si>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</si>
  <si>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</si>
  <si>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</si>
  <si>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</si>
  <si>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</si>
  <si>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</si>
  <si>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</si>
  <si>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</si>
  <si>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</si>
  <si>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</si>
  <si>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</si>
  <si>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</si>
  <si>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</si>
  <si>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</si>
  <si>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</si>
  <si>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</si>
  <si>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</si>
  <si>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</si>
  <si>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</si>
  <si>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</si>
  <si>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</si>
  <si>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</si>
  <si>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</si>
  <si>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</si>
  <si>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</si>
  <si>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</si>
  <si>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</si>
  <si>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</si>
  <si>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</si>
  <si>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</si>
  <si>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</si>
  <si>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</si>
  <si>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</si>
  <si>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</si>
  <si>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</si>
  <si>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</si>
  <si>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</si>
  <si>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</si>
  <si>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</si>
  <si>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</si>
  <si>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</si>
  <si>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</si>
  <si>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</si>
  <si>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</si>
  <si>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</si>
  <si>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</si>
  <si>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</si>
  <si>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</si>
  <si>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</si>
  <si>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</si>
  <si>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</si>
  <si>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</si>
  <si>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</si>
  <si>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</si>
  <si>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</si>
  <si>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</si>
  <si>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</si>
  <si>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</si>
  <si>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</si>
  <si>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</si>
  <si>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</si>
  <si>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</si>
  <si>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</si>
  <si>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</si>
  <si>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</si>
  <si>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</si>
  <si>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</si>
  <si>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</si>
  <si>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</si>
  <si>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</si>
  <si>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</si>
  <si>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</si>
  <si>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</si>
  <si>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</si>
  <si>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</si>
  <si>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</si>
  <si>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</si>
  <si>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</si>
  <si>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</si>
  <si>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</si>
  <si>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</si>
  <si>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</si>
  <si>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</si>
  <si>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</si>
  <si>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</si>
  <si>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</si>
  <si>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</si>
  <si>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</si>
  <si>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</si>
  <si>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</si>
  <si>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</si>
  <si>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</si>
  <si>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</si>
  <si>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</si>
  <si>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</si>
  <si>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</si>
  <si>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</si>
  <si>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</si>
  <si>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</si>
  <si>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</si>
  <si>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</si>
  <si>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</si>
  <si>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</si>
  <si>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</si>
  <si>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</si>
  <si>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</si>
  <si>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</si>
  <si>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</si>
  <si>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</si>
  <si>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</si>
  <si>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</si>
  <si>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</si>
  <si>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</si>
  <si>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</si>
  <si>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</si>
  <si>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</si>
  <si>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</si>
  <si>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</si>
  <si>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</si>
  <si>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</si>
  <si>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</si>
  <si>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</si>
  <si>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</si>
  <si>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</si>
  <si>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</si>
  <si>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</si>
  <si>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</si>
  <si>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</si>
  <si>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</si>
  <si>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</si>
  <si>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</si>
  <si>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</si>
  <si>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</si>
  <si>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</si>
  <si>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</si>
  <si>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</si>
  <si>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</si>
  <si>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</si>
  <si>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</si>
  <si>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</si>
  <si>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</si>
  <si>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</si>
  <si>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</si>
  <si>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</si>
  <si>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</si>
  <si>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</si>
  <si>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</si>
  <si>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</si>
  <si>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</si>
  <si>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</si>
  <si>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</si>
  <si>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</si>
  <si>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</si>
  <si>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</si>
  <si>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</si>
  <si>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</si>
  <si>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</si>
  <si>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</si>
  <si>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</si>
  <si>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</si>
  <si>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</si>
  <si>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</si>
  <si>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</si>
  <si>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</si>
  <si>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</si>
  <si>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</si>
  <si>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</si>
  <si>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</si>
  <si>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</si>
  <si>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</si>
  <si>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</si>
  <si>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</si>
  <si>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</si>
  <si>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</si>
  <si>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</si>
  <si>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</si>
  <si>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</si>
  <si>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</si>
  <si>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</si>
  <si>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</si>
  <si>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</si>
  <si>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</si>
  <si>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</si>
  <si>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</si>
  <si>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</si>
  <si>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</si>
  <si>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</si>
  <si>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</si>
  <si>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</si>
  <si>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</si>
  <si>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</si>
  <si>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</si>
  <si>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</si>
  <si>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</si>
  <si>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</si>
  <si>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</si>
  <si>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</si>
  <si>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</si>
  <si>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</si>
  <si>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</si>
  <si>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</si>
  <si>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</si>
  <si>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</si>
  <si>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</si>
  <si>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</si>
  <si>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</si>
  <si>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</si>
  <si>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</si>
  <si>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</si>
  <si>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</si>
  <si>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</si>
  <si>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</si>
  <si>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</si>
  <si>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</si>
  <si>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</si>
  <si>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</si>
  <si>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</si>
  <si>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</si>
  <si>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</si>
  <si>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</si>
  <si>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</si>
  <si>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</si>
  <si>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</si>
  <si>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</si>
  <si>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</si>
  <si>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</si>
  <si>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</si>
  <si>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</si>
  <si>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</si>
  <si>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</si>
  <si>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</si>
  <si>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</si>
  <si>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</si>
  <si>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</si>
  <si>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</si>
  <si>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</si>
  <si>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</si>
  <si>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</si>
  <si>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</si>
  <si>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</si>
  <si>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</si>
  <si>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</si>
  <si>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</si>
  <si>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</si>
  <si>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</si>
  <si>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</si>
  <si>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</si>
  <si>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</si>
  <si>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</si>
  <si>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</si>
  <si>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</si>
  <si>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</si>
  <si>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</si>
  <si>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</si>
  <si>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</si>
  <si>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</si>
  <si>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</si>
  <si>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</si>
  <si>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</si>
  <si>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</si>
  <si>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</si>
  <si>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</si>
  <si>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</si>
  <si>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</si>
  <si>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</si>
  <si>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</si>
  <si>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</si>
  <si>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</si>
  <si>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</si>
  <si>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</si>
  <si>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</si>
  <si>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</si>
  <si>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</si>
  <si>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</si>
  <si>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</si>
  <si>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</si>
  <si>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</si>
  <si>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</si>
  <si>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</si>
  <si>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</si>
  <si>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</si>
  <si>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</si>
  <si>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</si>
  <si>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</si>
  <si>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</si>
  <si>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</si>
  <si>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</si>
  <si>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</si>
  <si>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</si>
  <si>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</si>
  <si>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</si>
  <si>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</si>
  <si>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</si>
  <si>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</si>
  <si>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</si>
  <si>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</si>
  <si>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</si>
  <si>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</si>
  <si>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</si>
  <si>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</si>
  <si>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</si>
  <si>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</si>
  <si>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</si>
  <si>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</si>
  <si>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</si>
  <si>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</si>
  <si>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</si>
  <si>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</si>
  <si>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</si>
  <si>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</si>
  <si>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</si>
  <si>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</si>
  <si>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</si>
  <si>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</si>
  <si>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</si>
  <si>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</si>
  <si>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</si>
  <si>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</si>
  <si>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</si>
  <si>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</si>
  <si>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</si>
  <si>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</si>
  <si>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</si>
  <si>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</si>
  <si>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</si>
  <si>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</si>
  <si>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</si>
  <si>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</si>
  <si>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</si>
  <si>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</si>
  <si>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</si>
  <si>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</si>
  <si>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</si>
  <si>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</si>
  <si>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</si>
  <si>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</si>
  <si>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</si>
  <si>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</si>
  <si>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</si>
  <si>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</si>
  <si>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</si>
  <si>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</si>
  <si>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</si>
  <si>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</si>
  <si>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</si>
  <si>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</si>
  <si>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</si>
  <si>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</si>
  <si>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</si>
  <si>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</si>
  <si>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</si>
  <si>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</si>
  <si>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</si>
  <si>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</si>
  <si>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</si>
  <si>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</si>
  <si>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</si>
  <si>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</si>
  <si>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</si>
  <si>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</si>
  <si>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</si>
  <si>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</si>
  <si>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</si>
  <si>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</si>
  <si>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</si>
  <si>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</si>
  <si>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</si>
  <si>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</si>
  <si>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</si>
  <si>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</si>
  <si>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</si>
  <si>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</si>
  <si>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</si>
  <si>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</si>
  <si>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</si>
  <si>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</si>
  <si>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</si>
  <si>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</si>
  <si>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</si>
  <si>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</si>
  <si>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</si>
  <si>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</si>
  <si>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</si>
  <si>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</si>
  <si>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</si>
  <si>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</si>
  <si>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</si>
  <si>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</si>
  <si>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</si>
  <si>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</si>
  <si>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</si>
  <si>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</si>
  <si>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</si>
  <si>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</si>
  <si>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</si>
  <si>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</si>
  <si>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</si>
  <si>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</si>
  <si>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</si>
  <si>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</si>
  <si>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</si>
  <si>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</si>
  <si>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</si>
  <si>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</si>
  <si>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</si>
  <si>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</si>
  <si>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</si>
  <si>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</si>
  <si>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</si>
  <si>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</si>
  <si>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</si>
  <si>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</si>
  <si>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</si>
  <si>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</si>
  <si>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</si>
  <si>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</si>
  <si>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</si>
  <si>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</si>
  <si>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</si>
  <si>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</si>
  <si>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</si>
  <si>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</si>
  <si>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</si>
  <si>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</si>
  <si>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</si>
  <si>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</si>
  <si>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</si>
  <si>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</si>
  <si>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</si>
  <si>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</si>
  <si>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</si>
  <si>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</si>
  <si>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</si>
  <si>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</si>
  <si>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</si>
  <si>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</si>
  <si>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</si>
  <si>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</si>
  <si>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</si>
  <si>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</si>
  <si>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</si>
  <si>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</si>
  <si>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</si>
  <si>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</si>
  <si>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</si>
  <si>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</si>
  <si>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</si>
  <si>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</si>
  <si>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</si>
  <si>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</si>
  <si>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</si>
  <si>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</si>
  <si>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</si>
  <si>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</si>
  <si>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</si>
  <si>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</si>
  <si>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</si>
  <si>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</si>
  <si>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</si>
  <si>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</si>
  <si>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</si>
  <si>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</si>
  <si>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</si>
  <si>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</si>
  <si>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</si>
  <si>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</si>
  <si>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</si>
  <si>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</si>
  <si>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</si>
  <si>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</si>
  <si>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</si>
  <si>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</si>
  <si>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</si>
  <si>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</si>
  <si>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</si>
  <si>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</si>
  <si>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</si>
  <si>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</si>
  <si>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</si>
  <si>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</si>
  <si>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</si>
  <si>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</si>
  <si>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</si>
  <si>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</si>
  <si>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</si>
  <si>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</si>
  <si>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</si>
  <si>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</si>
  <si>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</si>
  <si>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</si>
  <si>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</si>
  <si>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</si>
  <si>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</si>
  <si>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</si>
  <si>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</si>
  <si>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</si>
  <si>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</si>
  <si>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</si>
  <si>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</si>
  <si>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</si>
  <si>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</si>
  <si>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</si>
  <si>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</si>
  <si>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</si>
  <si>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</si>
  <si>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</si>
  <si>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</si>
  <si>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</si>
  <si>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</si>
  <si>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</si>
  <si>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</si>
  <si>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</si>
  <si>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</si>
  <si>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</si>
  <si>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</si>
  <si>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</si>
  <si>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</si>
  <si>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</si>
  <si>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</si>
  <si>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</si>
  <si>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</si>
  <si>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</si>
  <si>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</si>
  <si>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</si>
  <si>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</si>
  <si>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</si>
  <si>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</si>
  <si>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</si>
  <si>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</si>
  <si>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</si>
  <si>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</si>
  <si>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</si>
  <si>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</si>
  <si>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</si>
  <si>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</si>
  <si>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</si>
  <si>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</si>
  <si>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</si>
  <si>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</si>
  <si>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</si>
  <si>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</si>
  <si>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</si>
  <si>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</si>
  <si>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</si>
  <si>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</si>
  <si>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</si>
  <si>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</si>
  <si>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</si>
  <si>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</si>
  <si>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</si>
  <si>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</si>
  <si>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</si>
  <si>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</si>
  <si>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</si>
  <si>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</si>
  <si>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</si>
  <si>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</si>
  <si>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</si>
  <si>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</si>
  <si>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</si>
  <si>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</si>
  <si>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</si>
  <si>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</si>
  <si>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</si>
  <si>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</si>
  <si>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</si>
  <si>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</si>
  <si>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</si>
  <si>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</si>
  <si>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</si>
  <si>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</si>
  <si>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</si>
  <si>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</si>
  <si>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</si>
  <si>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</si>
  <si>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</si>
  <si>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</si>
  <si>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</si>
  <si>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</si>
  <si>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</si>
  <si>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</si>
  <si>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</si>
  <si>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</si>
  <si>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</si>
  <si>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</si>
  <si>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</si>
  <si>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</si>
  <si>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</si>
  <si>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</si>
  <si>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</si>
  <si>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</si>
  <si>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</si>
  <si>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</si>
  <si>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</si>
  <si>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</si>
  <si>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</si>
  <si>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</si>
  <si>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</si>
  <si>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</si>
  <si>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</si>
  <si>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</si>
  <si>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</si>
  <si>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</si>
  <si>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</si>
  <si>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</si>
  <si>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</si>
  <si>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</si>
  <si>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</si>
  <si>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</si>
  <si>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</si>
  <si>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</si>
  <si>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</si>
  <si>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</si>
  <si>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</si>
  <si>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</si>
  <si>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</si>
  <si>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</si>
  <si>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</si>
  <si>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</si>
  <si>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</si>
  <si>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</si>
  <si>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</si>
  <si>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</si>
  <si>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</si>
  <si>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</si>
  <si>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</si>
  <si>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</si>
  <si>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</si>
  <si>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</si>
  <si>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</si>
  <si>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</si>
  <si>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</si>
  <si>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</si>
  <si>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</si>
  <si>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</si>
  <si>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</si>
  <si>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</si>
  <si>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</si>
  <si>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</si>
  <si>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</si>
  <si>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</si>
  <si>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</si>
  <si>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</si>
  <si>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</si>
  <si>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</si>
  <si>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</si>
  <si>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</si>
  <si>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</si>
  <si>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</si>
  <si>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</si>
  <si>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</si>
  <si>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</si>
  <si>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</si>
  <si>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</si>
  <si>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</si>
  <si>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</si>
  <si>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</si>
  <si>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</si>
  <si>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</si>
  <si>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</si>
  <si>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</si>
  <si>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</si>
  <si>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</si>
  <si>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</si>
  <si>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</si>
  <si>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</si>
  <si>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</si>
  <si>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</si>
  <si>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</si>
  <si>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</si>
  <si>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</si>
  <si>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</si>
  <si>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</si>
  <si>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</si>
  <si>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</si>
  <si>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</si>
  <si>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</si>
  <si>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</si>
  <si>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</si>
  <si>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</si>
  <si>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</si>
  <si>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</si>
  <si>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</si>
  <si>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</si>
  <si>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</si>
  <si>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</si>
  <si>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</si>
  <si>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</si>
  <si>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</si>
  <si>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</si>
  <si>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</si>
  <si>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</si>
  <si>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</si>
  <si>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</si>
  <si>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</si>
  <si>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</si>
  <si>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</si>
  <si>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</si>
  <si>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</si>
  <si>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</si>
  <si>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</si>
  <si>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</si>
  <si>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</si>
  <si>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</si>
  <si>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</si>
  <si>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</si>
  <si>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</si>
  <si>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</si>
  <si>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</si>
  <si>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</si>
  <si>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</si>
  <si>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</si>
  <si>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</si>
  <si>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</si>
  <si>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</si>
  <si>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</si>
  <si>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</si>
  <si>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</si>
  <si>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</si>
  <si>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</si>
  <si>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</si>
  <si>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</si>
  <si>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</si>
  <si>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</si>
  <si>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</si>
  <si>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</si>
  <si>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</si>
  <si>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</si>
  <si>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</si>
  <si>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</si>
  <si>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</si>
  <si>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</si>
  <si>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</si>
  <si>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</si>
  <si>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</si>
  <si>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</si>
  <si>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</si>
  <si>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</si>
  <si>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</si>
  <si>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</si>
  <si>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</si>
  <si>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</si>
  <si>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</si>
  <si>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</si>
  <si>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</si>
  <si>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</si>
  <si>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</si>
  <si>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</si>
  <si>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</si>
  <si>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</si>
  <si>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</si>
  <si>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</si>
  <si>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</si>
  <si>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</si>
  <si>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</si>
  <si>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</si>
  <si>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</si>
  <si>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</si>
  <si>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</si>
  <si>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</si>
  <si>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</si>
  <si>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</si>
  <si>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</si>
  <si>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</si>
  <si>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</si>
  <si>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</si>
  <si>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</si>
  <si>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</si>
  <si>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</si>
  <si>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</si>
  <si>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</si>
  <si>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</si>
  <si>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</si>
  <si>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</si>
  <si>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</si>
  <si>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</si>
  <si>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</si>
  <si>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</si>
  <si>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</si>
  <si>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</si>
  <si>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</si>
  <si>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</si>
  <si>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</si>
  <si>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</si>
  <si>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</si>
  <si>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</si>
  <si>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</si>
  <si>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</si>
  <si>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</si>
  <si>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</si>
  <si>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</si>
  <si>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</si>
  <si>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</si>
  <si>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</si>
  <si>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</si>
  <si>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</si>
  <si>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</si>
  <si>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</si>
  <si>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</si>
  <si>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</si>
  <si>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</si>
  <si>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</si>
  <si>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</si>
  <si>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</si>
  <si>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</si>
  <si>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</si>
  <si>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</si>
  <si>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</si>
  <si>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</si>
  <si>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</si>
  <si>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</si>
  <si>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</si>
  <si>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</si>
  <si>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</si>
  <si>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</si>
  <si>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</si>
  <si>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</si>
  <si>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</si>
  <si>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</si>
  <si>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</si>
  <si>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</si>
  <si>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</si>
  <si>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</si>
  <si>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</si>
  <si>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</si>
  <si>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</si>
  <si>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</si>
  <si>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</si>
  <si>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</si>
  <si>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</si>
  <si>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</si>
  <si>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</si>
  <si>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</si>
  <si>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</si>
  <si>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</si>
  <si>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</si>
  <si>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</si>
  <si>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</si>
  <si>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</si>
  <si>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</si>
  <si>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</si>
  <si>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</si>
  <si>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</si>
  <si>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</si>
  <si>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</si>
  <si>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</si>
  <si>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</si>
  <si>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</si>
  <si>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</si>
  <si>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</si>
  <si>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</si>
  <si>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</si>
  <si>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</si>
  <si>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</si>
  <si>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</si>
  <si>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</si>
  <si>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</si>
  <si>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</si>
  <si>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</si>
  <si>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</si>
  <si>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</si>
  <si>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</si>
  <si>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</si>
  <si>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</si>
  <si>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</si>
  <si>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</si>
  <si>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</si>
  <si>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</si>
  <si>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</si>
  <si>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</si>
  <si>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</si>
  <si>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</si>
  <si>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</si>
  <si>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</si>
  <si>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</si>
  <si>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</si>
  <si>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</si>
  <si>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</si>
  <si>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</si>
  <si>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</si>
  <si>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</si>
  <si>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</si>
  <si>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</si>
  <si>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</si>
  <si>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</si>
  <si>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</si>
  <si>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</si>
  <si>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</si>
  <si>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</si>
  <si>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</si>
  <si>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</si>
  <si>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</si>
  <si>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</si>
  <si>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</si>
  <si>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</si>
  <si>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</si>
  <si>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</si>
  <si>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</si>
  <si>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</si>
  <si>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</si>
  <si>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</si>
  <si>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</si>
  <si>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</si>
  <si>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</si>
  <si>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</si>
  <si>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</si>
  <si>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</si>
  <si>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</si>
  <si>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</si>
  <si>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</si>
  <si>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</si>
  <si>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</si>
  <si>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</si>
  <si>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</si>
  <si>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</si>
  <si>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</si>
  <si>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</si>
  <si>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</si>
  <si>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</si>
  <si>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</si>
  <si>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</si>
  <si>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</si>
  <si>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</si>
  <si>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</si>
  <si>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</si>
  <si>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</si>
  <si>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</si>
  <si>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</si>
  <si>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</si>
  <si>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</si>
  <si>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</si>
  <si>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</si>
  <si>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</si>
  <si>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</si>
  <si>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</si>
  <si>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</si>
  <si>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</si>
  <si>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</si>
  <si>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</si>
  <si>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</si>
  <si>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</si>
  <si>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</si>
  <si>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</si>
  <si>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</si>
  <si>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</si>
  <si>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</si>
  <si>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</si>
  <si>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</si>
  <si>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</si>
  <si>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</si>
  <si>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</si>
  <si>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</si>
  <si>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</si>
  <si>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</si>
  <si>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</si>
  <si>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</si>
  <si>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</si>
  <si>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</si>
  <si>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</si>
  <si>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</si>
  <si>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</si>
  <si>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</si>
  <si>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</si>
  <si>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</si>
  <si>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</si>
  <si>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</si>
  <si>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</si>
  <si>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</si>
  <si>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</si>
  <si>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</si>
  <si>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</si>
  <si>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</si>
  <si>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</si>
  <si>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</si>
  <si>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</si>
  <si>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</si>
  <si>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</si>
  <si>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</si>
  <si>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</si>
  <si>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</si>
  <si>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</si>
  <si>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</si>
  <si>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</si>
  <si>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</si>
  <si>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</si>
  <si>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</si>
  <si>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</si>
  <si>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</si>
  <si>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</si>
  <si>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</si>
  <si>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</si>
  <si>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</si>
  <si>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</si>
  <si>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</si>
  <si>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</si>
  <si>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</si>
  <si>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</si>
  <si>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</si>
  <si>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</si>
  <si>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</si>
  <si>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</si>
  <si>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</si>
  <si>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</si>
  <si>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</si>
  <si>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</si>
  <si>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</si>
  <si>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</si>
  <si>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</si>
  <si>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</si>
  <si>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</si>
  <si>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</si>
  <si>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</si>
  <si>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</si>
  <si>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</si>
  <si>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</si>
  <si>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</si>
  <si>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</si>
  <si>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</si>
  <si>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</si>
  <si>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</si>
  <si>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</si>
  <si>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</si>
  <si>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</si>
  <si>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</si>
  <si>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</si>
  <si>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</si>
  <si>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</si>
  <si>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</si>
  <si>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</si>
  <si>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</si>
  <si>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</si>
  <si>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</si>
  <si>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</si>
  <si>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</si>
  <si>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</si>
  <si>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</si>
  <si>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</si>
  <si>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</si>
  <si>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</si>
  <si>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</si>
  <si>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</si>
  <si>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</si>
  <si>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</si>
  <si>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</si>
  <si>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</si>
  <si>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</si>
  <si>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</si>
  <si>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</si>
  <si>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</si>
  <si>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</si>
  <si>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</si>
  <si>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</si>
  <si>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</si>
  <si>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</si>
  <si>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</si>
  <si>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</si>
  <si>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</si>
  <si>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</si>
  <si>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</si>
  <si>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</si>
  <si>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</si>
  <si>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</si>
  <si>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</si>
  <si>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</si>
  <si>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</si>
  <si>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</si>
  <si>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</si>
  <si>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</si>
  <si>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</si>
  <si>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</si>
  <si>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</si>
  <si>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</si>
  <si>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</si>
  <si>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</si>
  <si>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</si>
  <si>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</si>
  <si>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</si>
  <si>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</si>
  <si>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</si>
  <si>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</si>
  <si>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</si>
  <si>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</si>
  <si>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</si>
  <si>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</si>
  <si>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</si>
  <si>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</si>
  <si>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</si>
  <si>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</si>
  <si>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</si>
  <si>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</si>
  <si>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</si>
  <si>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</si>
  <si>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</si>
  <si>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</si>
  <si>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</si>
  <si>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</si>
  <si>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</si>
  <si>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</si>
  <si>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</si>
  <si>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</si>
  <si>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</si>
  <si>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</si>
  <si>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</si>
  <si>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</si>
  <si>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</si>
  <si>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</si>
  <si>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</si>
  <si>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</si>
  <si>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</si>
  <si>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</si>
  <si>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</si>
  <si>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</si>
  <si>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</si>
  <si>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</si>
  <si>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</si>
  <si>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</si>
  <si>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</si>
  <si>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</si>
  <si>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</si>
  <si>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</si>
  <si>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</si>
  <si>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</si>
  <si>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</si>
  <si>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</si>
  <si>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</si>
  <si>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</si>
  <si>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</si>
  <si>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</si>
  <si>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</si>
  <si>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</si>
  <si>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</si>
  <si>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</si>
  <si>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</si>
  <si>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</si>
  <si>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</si>
  <si>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</si>
  <si>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</si>
  <si>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</si>
  <si>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</si>
  <si>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</si>
  <si>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</si>
  <si>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</si>
  <si>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</si>
  <si>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</si>
  <si>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</si>
  <si>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</si>
  <si>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</si>
  <si>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</si>
  <si>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</si>
  <si>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</si>
  <si>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</si>
  <si>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</si>
  <si>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</si>
  <si>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</si>
  <si>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</si>
  <si>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</si>
  <si>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</si>
  <si>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</si>
  <si>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</si>
  <si>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</si>
  <si>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</si>
  <si>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</si>
  <si>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</si>
  <si>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</si>
  <si>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</si>
  <si>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</si>
  <si>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</si>
  <si>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</si>
  <si>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</si>
  <si>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</si>
  <si>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</si>
  <si>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</si>
  <si>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</si>
  <si>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</si>
  <si>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</si>
  <si>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</si>
  <si>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</si>
  <si>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</si>
  <si>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</si>
  <si>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</si>
  <si>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</si>
  <si>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</si>
  <si>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</si>
  <si>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</si>
  <si>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</si>
  <si>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</si>
  <si>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</si>
  <si>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</si>
  <si>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</si>
  <si>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</si>
  <si>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</si>
  <si>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</si>
  <si>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</si>
  <si>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</si>
  <si>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</si>
  <si>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</si>
  <si>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</si>
  <si>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</si>
  <si>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</si>
  <si>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</si>
  <si>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</si>
  <si>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</si>
  <si>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</si>
  <si>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</si>
  <si>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</si>
  <si>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</si>
  <si>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</si>
  <si>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</si>
  <si>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</si>
  <si>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</si>
  <si>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</si>
  <si>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</si>
  <si>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</si>
  <si>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</si>
  <si>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</si>
  <si>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</si>
  <si>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</si>
  <si>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</si>
  <si>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</si>
  <si>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</si>
  <si>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</si>
  <si>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</si>
  <si>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</si>
  <si>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</si>
  <si>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</si>
  <si>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</si>
  <si>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</si>
  <si>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</si>
  <si>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</si>
  <si>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</si>
  <si>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</si>
  <si>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</si>
  <si>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</si>
  <si>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</si>
  <si>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</si>
  <si>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</si>
  <si>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</si>
  <si>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</si>
  <si>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</si>
  <si>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</si>
  <si>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</si>
  <si>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</si>
  <si>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</si>
  <si>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</si>
  <si>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</si>
  <si>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</si>
  <si>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</si>
  <si>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</si>
  <si>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</si>
  <si>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</si>
  <si>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</si>
  <si>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</si>
  <si>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</si>
  <si>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</si>
  <si>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</si>
  <si>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</si>
  <si>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</si>
  <si>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</si>
  <si>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</si>
  <si>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</si>
  <si>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</si>
  <si>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</si>
  <si>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</si>
  <si>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</si>
  <si>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</si>
  <si>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</si>
  <si>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</si>
  <si>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</si>
  <si>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</si>
  <si>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</si>
  <si>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</si>
  <si>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</si>
  <si>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</si>
  <si>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</si>
  <si>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</si>
  <si>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</si>
  <si>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</si>
  <si>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</si>
  <si>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</si>
  <si>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</si>
  <si>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</si>
  <si>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</si>
  <si>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</si>
  <si>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</si>
  <si>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</si>
  <si>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</si>
  <si>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</si>
  <si>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</si>
  <si>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</si>
  <si>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</si>
  <si>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</si>
  <si>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</si>
  <si>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</si>
  <si>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</si>
  <si>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</si>
  <si>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</si>
  <si>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</si>
  <si>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</si>
  <si>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</si>
  <si>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</si>
  <si>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</si>
  <si>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</si>
  <si>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</si>
  <si>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</si>
  <si>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</si>
  <si>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</si>
  <si>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</si>
  <si>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</si>
  <si>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</si>
  <si>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</si>
  <si>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</si>
  <si>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</si>
  <si>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</si>
  <si>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</si>
  <si>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</si>
  <si>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</si>
  <si>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</si>
  <si>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</si>
  <si>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</si>
  <si>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</si>
  <si>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</si>
  <si>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</si>
  <si>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</si>
  <si>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</si>
  <si>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</si>
  <si>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</si>
  <si>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</si>
  <si>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</si>
  <si>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</si>
  <si>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</si>
  <si>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</si>
  <si>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</si>
  <si>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</si>
  <si>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</si>
  <si>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</si>
  <si>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</si>
  <si>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</si>
  <si>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</si>
  <si>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</si>
  <si>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</si>
  <si>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</si>
  <si>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</si>
  <si>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</si>
  <si>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</si>
  <si>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</si>
  <si>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</si>
  <si>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</si>
  <si>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</si>
  <si>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</si>
  <si>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</si>
  <si>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</si>
  <si>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</si>
  <si>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</si>
  <si>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</si>
  <si>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</si>
  <si>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</si>
  <si>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</si>
  <si>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</si>
  <si>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</si>
  <si>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</si>
  <si>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</si>
  <si>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</si>
  <si>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</si>
  <si>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</si>
  <si>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</si>
  <si>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</si>
  <si>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</si>
  <si>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</si>
  <si>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</si>
  <si>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</si>
  <si>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</si>
  <si>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</si>
  <si>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</si>
  <si>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</si>
  <si>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</si>
  <si>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</si>
  <si>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</si>
  <si>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</si>
  <si>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</si>
  <si>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</si>
  <si>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</si>
  <si>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</si>
  <si>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</si>
  <si>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</si>
  <si>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</si>
  <si>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</si>
  <si>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</si>
  <si>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</si>
  <si>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</si>
  <si>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</si>
  <si>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</si>
  <si>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</si>
  <si>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</si>
  <si>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</si>
  <si>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</si>
  <si>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</si>
  <si>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</si>
  <si>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</si>
  <si>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</si>
  <si>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</si>
  <si>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</si>
  <si>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</si>
  <si>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</si>
  <si>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</si>
  <si>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</si>
  <si>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</si>
  <si>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</si>
  <si>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</si>
  <si>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</si>
  <si>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</si>
  <si>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</si>
  <si>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</si>
  <si>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</si>
  <si>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</si>
  <si>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</si>
  <si>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</si>
  <si>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</si>
  <si>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</si>
  <si>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</si>
  <si>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</si>
  <si>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</si>
  <si>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</si>
  <si>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</si>
  <si>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</si>
  <si>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</si>
  <si>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</si>
  <si>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</si>
  <si>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</si>
  <si>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</si>
  <si>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</si>
  <si>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</si>
  <si>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</si>
  <si>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</si>
  <si>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</si>
  <si>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</si>
  <si>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</si>
  <si>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</si>
  <si>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</si>
  <si>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</si>
  <si>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</si>
  <si>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</si>
  <si>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</si>
  <si>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</si>
  <si>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</si>
  <si>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</si>
  <si>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</si>
  <si>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</si>
  <si>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</si>
  <si>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</si>
  <si>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</si>
  <si>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</si>
  <si>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</si>
  <si>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</si>
  <si>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</si>
  <si>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</si>
  <si>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</si>
  <si>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</si>
  <si>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</si>
  <si>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</si>
  <si>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</si>
  <si>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</si>
  <si>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</si>
  <si>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</si>
  <si>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</si>
  <si>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</si>
  <si>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</si>
  <si>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</si>
  <si>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</si>
  <si>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</si>
  <si>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</si>
  <si>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</si>
  <si>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</si>
  <si>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</si>
  <si>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</si>
  <si>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</si>
  <si>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</si>
  <si>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</si>
  <si>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</si>
  <si>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</si>
  <si>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</si>
  <si>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</si>
  <si>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</si>
  <si>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</si>
  <si>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</si>
  <si>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</si>
  <si>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</si>
  <si>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</si>
  <si>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</si>
  <si>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</si>
  <si>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</si>
  <si>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</si>
  <si>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</si>
  <si>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</si>
  <si>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</si>
  <si>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</si>
  <si>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</si>
  <si>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</si>
  <si>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</si>
  <si>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</si>
  <si>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</si>
  <si>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</si>
  <si>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</si>
  <si>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</si>
  <si>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</si>
  <si>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</si>
  <si>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</si>
  <si>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</si>
  <si>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</si>
  <si>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</si>
  <si>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</si>
  <si>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</si>
  <si>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</si>
  <si>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</si>
  <si>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</si>
  <si>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</si>
  <si>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</si>
  <si>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</si>
  <si>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</si>
  <si>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</si>
  <si>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</si>
  <si>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</si>
  <si>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</si>
  <si>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</si>
  <si>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</si>
  <si>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</si>
  <si>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</si>
  <si>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</si>
  <si>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</si>
  <si>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</si>
  <si>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</si>
  <si>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</si>
  <si>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</si>
  <si>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</si>
  <si>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</si>
  <si>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</si>
  <si>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</si>
  <si>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</si>
  <si>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</si>
  <si>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</si>
  <si>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</si>
  <si>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</si>
  <si>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</si>
  <si>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</si>
  <si>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</si>
  <si>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</si>
  <si>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</si>
  <si>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</si>
  <si>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</si>
  <si>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</si>
  <si>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</si>
  <si>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</si>
  <si>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</si>
  <si>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</si>
  <si>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</si>
  <si>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</si>
  <si>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</si>
  <si>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</si>
  <si>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</si>
  <si>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</si>
  <si>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</si>
  <si>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</si>
  <si>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</si>
  <si>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</si>
  <si>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</si>
  <si>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</si>
  <si>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</si>
  <si>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</si>
  <si>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</si>
  <si>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</si>
  <si>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</si>
  <si>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</si>
  <si>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</si>
  <si>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</si>
  <si>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</si>
  <si>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</si>
  <si>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</si>
  <si>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</si>
  <si>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</si>
  <si>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</si>
  <si>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</si>
  <si>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</si>
  <si>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</si>
  <si>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</si>
  <si>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</si>
  <si>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</si>
  <si>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</si>
  <si>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</si>
  <si>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</si>
  <si>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</si>
  <si>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</si>
  <si>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</si>
  <si>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</si>
  <si>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</si>
  <si>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</si>
  <si>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</si>
  <si>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</si>
  <si>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</si>
  <si>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</si>
  <si>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</si>
  <si>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</si>
  <si>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</si>
  <si>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</si>
  <si>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</si>
  <si>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</si>
  <si>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</si>
  <si>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</si>
  <si>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</si>
  <si>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</si>
  <si>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</si>
  <si>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</si>
  <si>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</si>
  <si>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</si>
  <si>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</si>
  <si>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</si>
  <si>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</si>
  <si>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</si>
  <si>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</si>
  <si>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</si>
  <si>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</si>
  <si>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</si>
  <si>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</si>
  <si>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</si>
  <si>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</si>
  <si>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</si>
  <si>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</si>
  <si>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</si>
  <si>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</si>
  <si>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</si>
  <si>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</si>
  <si>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</si>
  <si>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</si>
  <si>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</si>
  <si>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</si>
  <si>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</si>
  <si>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</si>
  <si>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</si>
  <si>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</si>
  <si>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</si>
  <si>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</si>
  <si>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</si>
  <si>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</si>
  <si>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</si>
  <si>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</si>
  <si>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</si>
  <si>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</si>
  <si>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</si>
  <si>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</si>
  <si>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</si>
  <si>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</si>
  <si>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</si>
  <si>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</si>
  <si>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</si>
  <si>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</si>
  <si>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</si>
  <si>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</si>
  <si>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</si>
  <si>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</si>
  <si>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</si>
  <si>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</si>
  <si>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</si>
  <si>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</si>
  <si>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</si>
  <si>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</si>
  <si>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</si>
  <si>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</si>
  <si>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</si>
  <si>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</si>
  <si>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</si>
  <si>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</si>
  <si>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</si>
  <si>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</si>
  <si>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</si>
  <si>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</si>
  <si>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</si>
  <si>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</si>
  <si>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</si>
  <si>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</si>
  <si>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</si>
  <si>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</si>
  <si>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</si>
  <si>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</si>
  <si>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</si>
  <si>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</si>
  <si>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</si>
  <si>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</si>
  <si>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</si>
  <si>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</si>
  <si>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</si>
  <si>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</si>
  <si>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</si>
  <si>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</si>
  <si>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</si>
  <si>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</si>
  <si>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</si>
  <si>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</si>
  <si>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</si>
  <si>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</si>
  <si>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</si>
  <si>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</si>
  <si>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</si>
  <si>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</si>
  <si>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</si>
  <si>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</si>
  <si>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</si>
  <si>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</si>
  <si>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</si>
  <si>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</si>
  <si>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</si>
  <si>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</si>
  <si>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</si>
  <si>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</si>
  <si>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</si>
  <si>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</si>
  <si>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</si>
  <si>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</si>
  <si>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</si>
  <si>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</si>
  <si>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</si>
  <si>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</si>
  <si>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</si>
  <si>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</si>
  <si>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</si>
  <si>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</si>
  <si>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</si>
  <si>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</si>
  <si>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</si>
  <si>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</si>
  <si>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</si>
  <si>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</si>
  <si>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</si>
  <si>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</si>
  <si>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</si>
  <si>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</si>
  <si>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</si>
  <si>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</si>
  <si>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</si>
  <si>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</si>
  <si>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</si>
  <si>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</si>
  <si>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</si>
  <si>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</si>
  <si>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</si>
  <si>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</si>
  <si>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</si>
  <si>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</si>
  <si>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</si>
  <si>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</si>
  <si>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</si>
  <si>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</si>
  <si>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</si>
  <si>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</si>
  <si>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</si>
  <si>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</si>
  <si>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</si>
  <si>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</si>
  <si>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</si>
  <si>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</si>
  <si>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</si>
  <si>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</si>
  <si>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</si>
  <si>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</si>
  <si>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</si>
  <si>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</si>
  <si>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</si>
  <si>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</si>
  <si>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</si>
  <si>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</si>
  <si>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</si>
  <si>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</si>
  <si>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</si>
  <si>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</si>
  <si>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</si>
  <si>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</si>
  <si>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</si>
  <si>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</si>
  <si>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</si>
  <si>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</si>
  <si>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</si>
  <si>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</si>
  <si>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</si>
  <si>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</si>
  <si>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</si>
  <si>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</si>
  <si>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</si>
  <si>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</si>
  <si>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</si>
  <si>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</si>
  <si>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</si>
  <si>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</si>
  <si>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</si>
  <si>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</si>
  <si>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</si>
  <si>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</si>
  <si>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</si>
  <si>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</si>
  <si>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</si>
  <si>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</si>
  <si>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</si>
  <si>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</si>
  <si>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</si>
  <si>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</si>
  <si>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</si>
  <si>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</si>
  <si>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</si>
  <si>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</si>
  <si>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</si>
  <si>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</si>
  <si>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</si>
  <si>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</si>
  <si>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</si>
  <si>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</si>
  <si>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</si>
  <si>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</si>
  <si>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</si>
  <si>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</si>
  <si>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</si>
  <si>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</si>
  <si>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</si>
  <si>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</si>
  <si>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</si>
  <si>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</si>
  <si>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</si>
  <si>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</si>
  <si>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</si>
  <si>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</si>
  <si>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</si>
  <si>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</si>
  <si>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</si>
  <si>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</si>
  <si>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</si>
  <si>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</si>
  <si>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</si>
  <si>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</si>
  <si>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</si>
  <si>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</si>
  <si>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</si>
  <si>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</si>
  <si>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</si>
  <si>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</si>
  <si>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</si>
  <si>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</si>
  <si>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</si>
  <si>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</si>
  <si>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</si>
  <si>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</si>
  <si>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</si>
  <si>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</si>
  <si>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</si>
  <si>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</si>
  <si>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</si>
  <si>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</si>
  <si>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</si>
  <si>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</si>
  <si>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</si>
  <si>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</si>
  <si>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</si>
  <si>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</si>
  <si>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</si>
  <si>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</si>
  <si>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</si>
  <si>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</si>
  <si>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</si>
  <si>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</si>
  <si>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</si>
  <si>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</si>
  <si>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</si>
  <si>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</si>
  <si>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</si>
  <si>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</si>
  <si>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</si>
  <si>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</si>
  <si>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</si>
  <si>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</si>
  <si>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</si>
  <si>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</si>
  <si>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</si>
  <si>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</si>
  <si>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</si>
  <si>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</si>
  <si>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</si>
  <si>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</si>
  <si>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</si>
  <si>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</si>
  <si>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</si>
  <si>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</si>
  <si>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</si>
  <si>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</si>
  <si>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</si>
  <si>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</si>
  <si>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</si>
  <si>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</si>
  <si>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</si>
  <si>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</si>
  <si>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</si>
  <si>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</si>
  <si>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</si>
  <si>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</si>
  <si>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</si>
  <si>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</si>
  <si>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</si>
  <si>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</si>
  <si>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</si>
  <si>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</si>
  <si>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</si>
  <si>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</si>
  <si>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</si>
  <si>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</si>
  <si>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</si>
  <si>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</si>
  <si>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</si>
  <si>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</si>
  <si>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</si>
  <si>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</si>
  <si>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</si>
  <si>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</si>
  <si>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</si>
  <si>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</si>
  <si>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</si>
  <si>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</si>
  <si>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</si>
  <si>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</si>
  <si>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</si>
  <si>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</si>
  <si>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</si>
  <si>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</si>
  <si>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</si>
  <si>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</si>
  <si>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</si>
  <si>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</si>
  <si>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</si>
  <si>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</si>
  <si>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</si>
  <si>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</si>
  <si>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</si>
  <si>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</si>
  <si>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</si>
  <si>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</si>
  <si>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</si>
  <si>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</si>
  <si>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</si>
  <si>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</si>
  <si>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</si>
  <si>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</si>
  <si>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</si>
  <si>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</si>
  <si>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</si>
  <si>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</si>
  <si>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</si>
  <si>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</si>
  <si>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</si>
  <si>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</si>
  <si>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</si>
  <si>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</si>
  <si>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</si>
  <si>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</si>
  <si>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</si>
  <si>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</si>
  <si>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</si>
  <si>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</si>
  <si>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</si>
  <si>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</si>
  <si>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</si>
  <si>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</si>
  <si>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</si>
  <si>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</si>
  <si>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</si>
  <si>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</si>
  <si>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</si>
  <si>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</si>
  <si>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</si>
  <si>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</si>
  <si>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</si>
  <si>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</si>
  <si>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</si>
  <si>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</si>
  <si>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</si>
  <si>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</si>
  <si>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</si>
  <si>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</si>
  <si>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</si>
  <si>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</si>
  <si>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</si>
  <si>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</si>
  <si>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</si>
  <si>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</si>
  <si>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</si>
  <si>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</si>
  <si>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</si>
  <si>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</si>
  <si>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</si>
  <si>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</si>
  <si>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</si>
  <si>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</si>
  <si>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</si>
  <si>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</si>
  <si>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</si>
  <si>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</si>
  <si>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</si>
  <si>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</si>
  <si>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</si>
  <si>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</si>
  <si>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</si>
  <si>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</si>
  <si>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</si>
  <si>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</si>
  <si>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</si>
  <si>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</si>
  <si>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</si>
  <si>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</si>
  <si>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</si>
  <si>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</si>
  <si>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</si>
  <si>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</si>
  <si>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</si>
  <si>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</si>
  <si>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</si>
  <si>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</si>
  <si>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</si>
  <si>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</si>
  <si>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</si>
  <si>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</si>
  <si>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</si>
  <si>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</si>
  <si>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</si>
  <si>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</si>
  <si>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</si>
  <si>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</si>
  <si>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</si>
  <si>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</si>
  <si>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</si>
  <si>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</si>
  <si>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</si>
  <si>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</si>
  <si>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</si>
  <si>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</si>
  <si>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</si>
  <si>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</si>
  <si>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</si>
  <si>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</si>
  <si>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</si>
  <si>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</si>
  <si>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</si>
  <si>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</si>
  <si>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</si>
  <si>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</si>
  <si>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</si>
  <si>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</si>
  <si>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</si>
  <si>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</si>
  <si>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</si>
  <si>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</si>
  <si>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</si>
  <si>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</si>
  <si>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</si>
  <si>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</si>
  <si>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</si>
  <si>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</si>
  <si>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</si>
  <si>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</si>
  <si>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</si>
  <si>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</si>
  <si>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</si>
  <si>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</si>
  <si>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</si>
  <si>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</si>
  <si>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</si>
  <si>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</si>
  <si>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</si>
  <si>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</si>
  <si>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</si>
  <si>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</si>
  <si>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</si>
  <si>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</si>
  <si>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</si>
  <si>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</si>
  <si>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</si>
  <si>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</si>
  <si>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</si>
  <si>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</si>
  <si>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</si>
  <si>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</si>
  <si>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</si>
  <si>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</si>
  <si>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</si>
  <si>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</si>
  <si>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</si>
  <si>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</si>
  <si>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</si>
  <si>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</si>
  <si>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</si>
  <si>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</si>
  <si>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</si>
  <si>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</si>
  <si>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</si>
  <si>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</si>
  <si>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</si>
  <si>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</si>
  <si>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</si>
  <si>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</si>
  <si>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</si>
  <si>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</si>
  <si>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</si>
  <si>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</si>
  <si>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</si>
  <si>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</si>
  <si>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</si>
  <si>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</si>
  <si>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</si>
  <si>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</si>
  <si>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</si>
  <si>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</si>
  <si>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</si>
  <si>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</si>
  <si>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</si>
  <si>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</si>
  <si>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</si>
  <si>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</si>
  <si>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</si>
  <si>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</si>
  <si>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</si>
  <si>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</si>
  <si>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</si>
  <si>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</si>
  <si>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</si>
  <si>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</si>
  <si>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</si>
  <si>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</si>
  <si>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</si>
  <si>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</si>
  <si>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</si>
  <si>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</si>
  <si>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</si>
  <si>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</si>
  <si>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</si>
  <si>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</si>
  <si>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</si>
  <si>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</si>
  <si>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</si>
  <si>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</si>
  <si>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</si>
  <si>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</si>
  <si>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</si>
  <si>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</si>
  <si>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</si>
  <si>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</si>
  <si>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</si>
  <si>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</si>
  <si>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</si>
  <si>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</si>
  <si>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</si>
  <si>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</si>
  <si>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</si>
  <si>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</si>
  <si>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</si>
  <si>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</si>
  <si>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</si>
  <si>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</si>
  <si>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</si>
  <si>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</si>
  <si>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</si>
  <si>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</si>
  <si>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</si>
  <si>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</si>
  <si>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</si>
  <si>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</si>
  <si>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</si>
  <si>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</si>
  <si>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</si>
  <si>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</si>
  <si>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</si>
  <si>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</si>
  <si>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</si>
  <si>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</si>
  <si>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</si>
  <si>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</si>
  <si>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</si>
  <si>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</si>
  <si>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</si>
  <si>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</si>
  <si>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</si>
  <si>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</si>
  <si>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</si>
  <si>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</si>
  <si>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</si>
  <si>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</si>
  <si>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</si>
  <si>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</si>
  <si>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</si>
  <si>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</si>
  <si>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</si>
  <si>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</si>
  <si>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</si>
  <si>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</si>
  <si>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</si>
  <si>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</si>
  <si>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</si>
  <si>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</si>
  <si>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</si>
  <si>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</si>
  <si>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</si>
  <si>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</si>
  <si>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</si>
  <si>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</si>
  <si>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</si>
  <si>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</si>
  <si>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</si>
  <si>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</si>
  <si>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</si>
  <si>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</si>
  <si>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</si>
  <si>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</si>
  <si>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</si>
  <si>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</si>
  <si>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</si>
  <si>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</si>
  <si>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</si>
  <si>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</si>
  <si>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</si>
  <si>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</si>
  <si>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</si>
  <si>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</si>
  <si>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</si>
  <si>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</si>
  <si>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</si>
  <si>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</si>
  <si>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</si>
  <si>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</si>
  <si>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</si>
  <si>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</si>
  <si>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</si>
  <si>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</si>
  <si>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</si>
  <si>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</si>
  <si>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</si>
  <si>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</si>
  <si>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</si>
  <si>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</si>
  <si>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</si>
  <si>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</si>
  <si>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</si>
  <si>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</si>
  <si>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</si>
  <si>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</si>
  <si>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</si>
  <si>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</si>
  <si>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</si>
  <si>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</si>
  <si>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</si>
  <si>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</si>
  <si>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</si>
  <si>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</si>
  <si>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</si>
  <si>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</si>
  <si>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</si>
  <si>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</si>
  <si>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</si>
  <si>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</si>
  <si>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</si>
  <si>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</si>
  <si>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</si>
  <si>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</si>
  <si>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</si>
  <si>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</si>
  <si>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</si>
  <si>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</si>
  <si>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</si>
  <si>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</si>
  <si>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</si>
  <si>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</si>
  <si>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</si>
  <si>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</si>
  <si>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</si>
  <si>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</si>
  <si>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</si>
  <si>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</si>
  <si>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</si>
  <si>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</si>
  <si>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</si>
  <si>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</si>
  <si>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</si>
  <si>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</si>
  <si>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</si>
  <si>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</si>
  <si>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</si>
  <si>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</si>
  <si>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</si>
  <si>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</si>
  <si>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</si>
  <si>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</si>
  <si>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</si>
  <si>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</si>
  <si>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</si>
  <si>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</si>
  <si>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</si>
  <si>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</si>
  <si>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</si>
  <si>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</si>
  <si>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</si>
  <si>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</si>
  <si>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</si>
  <si>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</si>
  <si>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</si>
  <si>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</si>
  <si>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</si>
  <si>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</si>
  <si>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</si>
  <si>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</si>
  <si>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</si>
  <si>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</si>
  <si>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</si>
  <si>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</si>
  <si>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</si>
  <si>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</si>
  <si>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</si>
  <si>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</si>
  <si>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</si>
  <si>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</si>
  <si>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</si>
  <si>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</si>
  <si>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</si>
  <si>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</si>
  <si>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</si>
  <si>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</si>
  <si>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</si>
  <si>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</si>
  <si>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</si>
  <si>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</si>
  <si>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</si>
  <si>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</si>
  <si>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</si>
  <si>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</si>
  <si>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</si>
  <si>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</si>
  <si>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</si>
  <si>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</si>
  <si>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</si>
  <si>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</si>
  <si>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</si>
  <si>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</si>
  <si>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</si>
  <si>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</si>
  <si>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</si>
  <si>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</si>
  <si>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</si>
  <si>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</si>
  <si>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</si>
  <si>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</si>
  <si>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</si>
  <si>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</si>
  <si>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</si>
  <si>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</si>
  <si>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</si>
  <si>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</si>
  <si>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</si>
  <si>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</si>
  <si>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</si>
  <si>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</si>
  <si>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</si>
  <si>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</si>
  <si>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</si>
  <si>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</si>
  <si>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</si>
  <si>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</si>
  <si>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</si>
  <si>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</si>
  <si>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</si>
  <si>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</si>
  <si>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</si>
  <si>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</si>
  <si>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</si>
  <si>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</si>
  <si>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</si>
  <si>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</si>
  <si>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</si>
  <si>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</si>
  <si>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</si>
  <si>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</si>
  <si>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</si>
  <si>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</si>
  <si>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</si>
  <si>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</si>
  <si>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</si>
  <si>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</si>
  <si>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</si>
  <si>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</si>
  <si>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</si>
  <si>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</si>
  <si>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</si>
  <si>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</si>
  <si>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</si>
  <si>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</si>
  <si>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</si>
  <si>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</si>
  <si>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</si>
  <si>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</si>
  <si>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</si>
  <si>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</si>
  <si>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</si>
  <si>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</si>
  <si>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</si>
  <si>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</si>
  <si>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</si>
  <si>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</si>
  <si>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</si>
  <si>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</si>
  <si>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</si>
  <si>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</si>
  <si>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</si>
  <si>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</si>
  <si>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</si>
  <si>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</si>
  <si>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</si>
  <si>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</si>
  <si>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</si>
  <si>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</si>
  <si>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</si>
  <si>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</si>
  <si>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</si>
  <si>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</si>
  <si>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</si>
  <si>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</si>
  <si>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</si>
  <si>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</si>
  <si>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</si>
  <si>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</si>
  <si>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</si>
  <si>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</si>
  <si>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</si>
  <si>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</si>
  <si>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</si>
  <si>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</si>
  <si>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</si>
  <si>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</si>
  <si>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</si>
  <si>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</si>
  <si>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</si>
  <si>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</si>
  <si>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</si>
  <si>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</si>
  <si>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</si>
  <si>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</si>
  <si>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</si>
  <si>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</si>
  <si>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</si>
  <si>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</si>
  <si>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</si>
  <si>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</si>
  <si>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</si>
  <si>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</si>
  <si>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</si>
  <si>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</si>
  <si>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</si>
  <si>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</si>
  <si>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</si>
  <si>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</si>
  <si>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</si>
  <si>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</si>
  <si>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</si>
  <si>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</si>
  <si>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</si>
  <si>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</si>
  <si>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</si>
  <si>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</si>
  <si>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</si>
  <si>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</si>
  <si>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</si>
  <si>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</si>
  <si>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</si>
  <si>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</si>
  <si>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</si>
  <si>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</si>
  <si>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</si>
  <si>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</si>
  <si>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</si>
  <si>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</si>
  <si>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</si>
  <si>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</si>
  <si>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</si>
  <si>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</si>
  <si>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</si>
  <si>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</si>
  <si>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</si>
  <si>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</si>
  <si>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</si>
  <si>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</si>
  <si>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</si>
  <si>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</si>
  <si>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</si>
  <si>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</si>
  <si>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</si>
  <si>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</si>
  <si>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</si>
  <si>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</si>
  <si>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</si>
  <si>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</si>
  <si>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</si>
  <si>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</si>
  <si>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</si>
  <si>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</si>
  <si>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</si>
  <si>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</si>
  <si>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</si>
  <si>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</si>
  <si>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</si>
  <si>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</si>
  <si>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</si>
  <si>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</si>
  <si>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</si>
  <si>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</si>
  <si>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</si>
  <si>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</si>
  <si>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</si>
  <si>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</si>
  <si>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</si>
  <si>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</si>
  <si>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</si>
  <si>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</si>
  <si>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</si>
  <si>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</si>
  <si>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</si>
  <si>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</si>
  <si>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</si>
  <si>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</si>
  <si>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</si>
  <si>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</si>
  <si>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</si>
  <si>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</si>
  <si>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</si>
  <si>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</si>
  <si>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</si>
  <si>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</si>
  <si>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</si>
  <si>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</si>
  <si>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</si>
  <si>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</si>
  <si>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</si>
  <si>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</si>
  <si>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</si>
  <si>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</si>
  <si>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</si>
  <si>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</si>
  <si>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</si>
  <si>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</si>
  <si>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</si>
  <si>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</si>
  <si>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</si>
  <si>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</si>
  <si>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</si>
  <si>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</si>
  <si>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</si>
  <si>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</si>
  <si>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</si>
  <si>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</si>
  <si>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</si>
  <si>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</si>
  <si>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</si>
  <si>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</si>
  <si>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</si>
  <si>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</si>
  <si>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</si>
  <si>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</si>
  <si>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</si>
  <si>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</si>
  <si>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</si>
  <si>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</si>
  <si>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</si>
  <si>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</si>
  <si>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</si>
  <si>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</si>
  <si>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</si>
  <si>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</si>
  <si>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</si>
  <si>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</si>
  <si>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</si>
  <si>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</si>
  <si>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</si>
  <si>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</si>
  <si>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</si>
  <si>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</si>
  <si>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</si>
  <si>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</si>
  <si>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</si>
  <si>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</si>
  <si>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</si>
  <si>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</si>
  <si>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</si>
  <si>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</si>
  <si>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</si>
  <si>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</si>
  <si>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</si>
  <si>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</si>
  <si>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</si>
  <si>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</si>
  <si>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</si>
  <si>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</si>
  <si>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</si>
  <si>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</si>
  <si>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</si>
  <si>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</si>
  <si>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</si>
  <si>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</si>
  <si>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</si>
  <si>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</si>
  <si>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</si>
  <si>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</si>
  <si>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</si>
  <si>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</si>
  <si>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</si>
  <si>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</si>
  <si>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</si>
  <si>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</si>
  <si>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</si>
  <si>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</si>
  <si>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</si>
  <si>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</si>
  <si>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</si>
  <si>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</si>
  <si>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</si>
  <si>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</si>
  <si>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</si>
  <si>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</si>
  <si>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</si>
  <si>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</si>
  <si>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</si>
  <si>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</si>
  <si>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</si>
  <si>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</si>
  <si>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</si>
  <si>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</si>
  <si>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</si>
  <si>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</si>
  <si>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</si>
  <si>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</si>
  <si>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</si>
  <si>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</si>
  <si>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</si>
  <si>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</si>
  <si>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</si>
  <si>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</si>
  <si>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</si>
  <si>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</si>
  <si>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</si>
  <si>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</si>
  <si>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</si>
  <si>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</si>
  <si>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</si>
  <si>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</si>
  <si>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</si>
  <si>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</si>
  <si>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</si>
  <si>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</si>
  <si>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</si>
  <si>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</si>
  <si>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</si>
  <si>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</si>
  <si>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</si>
  <si>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</si>
  <si>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</si>
  <si>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</si>
  <si>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</si>
  <si>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</si>
  <si>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</si>
  <si>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</si>
  <si>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</si>
  <si>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</si>
  <si>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</si>
  <si>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</si>
  <si>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</si>
  <si>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</si>
  <si>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</si>
  <si>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</si>
  <si>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</si>
  <si>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</si>
  <si>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</si>
  <si>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</si>
  <si>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</si>
  <si>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</si>
  <si>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</si>
  <si>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</si>
  <si>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</si>
  <si>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</si>
  <si>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</si>
  <si>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</si>
  <si>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</si>
  <si>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</si>
  <si>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</si>
  <si>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</si>
  <si>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</si>
  <si>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</si>
  <si>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</si>
  <si>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</si>
  <si>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</si>
  <si>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</si>
  <si>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</si>
  <si>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</si>
  <si>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</si>
  <si>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</si>
  <si>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</si>
  <si>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</si>
  <si>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</si>
  <si>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</si>
  <si>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</si>
  <si>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</si>
  <si>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</si>
  <si>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</si>
  <si>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</si>
  <si>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</si>
  <si>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</si>
  <si>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</si>
  <si>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</si>
  <si>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</si>
  <si>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</si>
  <si>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</si>
  <si>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</si>
  <si>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</si>
  <si>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</si>
  <si>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</si>
  <si>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</si>
  <si>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</si>
  <si>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</si>
  <si>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</si>
  <si>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</si>
  <si>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</si>
  <si>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</si>
  <si>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</si>
  <si>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</si>
  <si>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</si>
  <si>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</si>
  <si>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</si>
  <si>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</si>
  <si>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</si>
  <si>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</si>
  <si>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</si>
  <si>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</si>
  <si>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</si>
  <si>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</si>
  <si>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</si>
  <si>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</si>
  <si>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</si>
  <si>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</si>
  <si>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</si>
  <si>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</si>
  <si>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</si>
  <si>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</si>
  <si>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</si>
  <si>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</si>
  <si>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</si>
  <si>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</si>
  <si>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</si>
  <si>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</si>
  <si>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</si>
  <si>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</si>
  <si>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</si>
  <si>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</si>
  <si>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</si>
  <si>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</si>
  <si>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</si>
  <si>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</si>
  <si>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</si>
  <si>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</si>
  <si>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</si>
  <si>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</si>
  <si>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</si>
  <si>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</si>
  <si>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</si>
  <si>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</si>
  <si>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</si>
  <si>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</si>
  <si>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</si>
  <si>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</si>
  <si>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</si>
  <si>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</si>
  <si>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</si>
  <si>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</si>
  <si>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</si>
  <si>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</si>
  <si>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</si>
  <si>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</si>
  <si>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</si>
  <si>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</si>
  <si>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</si>
  <si>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</si>
  <si>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</si>
  <si>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</si>
  <si>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</si>
  <si>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</si>
  <si>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</si>
  <si>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</si>
  <si>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</si>
  <si>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</si>
  <si>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</si>
  <si>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</si>
  <si>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</si>
  <si>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</si>
  <si>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</si>
  <si>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</si>
  <si>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</si>
  <si>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</si>
  <si>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</si>
  <si>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</si>
  <si>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</si>
  <si>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</si>
  <si>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</si>
  <si>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</si>
  <si>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</si>
  <si>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</si>
  <si>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</si>
  <si>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</si>
  <si>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</si>
  <si>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</si>
  <si>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</si>
  <si>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</si>
  <si>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</si>
  <si>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</si>
  <si>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</si>
  <si>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</si>
  <si>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</si>
  <si>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</si>
  <si>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</si>
  <si>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</si>
  <si>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</si>
  <si>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</si>
  <si>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</si>
  <si>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</si>
  <si>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</si>
  <si>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</si>
  <si>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</si>
  <si>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</si>
  <si>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</si>
  <si>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</si>
  <si>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</si>
  <si>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</si>
  <si>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</si>
  <si>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</si>
  <si>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</si>
  <si>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</si>
  <si>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</si>
  <si>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</si>
  <si>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</si>
  <si>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</si>
  <si>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</si>
  <si>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</si>
  <si>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</si>
  <si>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</si>
  <si>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</si>
  <si>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</si>
  <si>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</si>
  <si>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</si>
  <si>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</si>
  <si>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</si>
  <si>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</si>
  <si>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</si>
  <si>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</si>
  <si>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</si>
  <si>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</si>
  <si>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</si>
  <si>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</si>
  <si>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</si>
  <si>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</si>
  <si>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</si>
  <si>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</si>
  <si>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</si>
  <si>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</si>
  <si>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</si>
  <si>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</si>
  <si>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</si>
  <si>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</si>
  <si>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</si>
  <si>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</si>
  <si>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</si>
  <si>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</si>
  <si>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</si>
  <si>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</si>
  <si>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</si>
  <si>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</si>
  <si>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</si>
  <si>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</si>
  <si>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</si>
  <si>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</si>
  <si>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</si>
  <si>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</si>
  <si>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</si>
  <si>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</si>
  <si>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</si>
  <si>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</si>
  <si>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</si>
  <si>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</si>
  <si>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</si>
  <si>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</si>
  <si>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</si>
  <si>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</si>
  <si>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</si>
  <si>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</si>
  <si>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</si>
  <si>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</si>
  <si>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</si>
  <si>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</si>
  <si>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</si>
  <si>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</si>
  <si>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</si>
  <si>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</si>
  <si>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</si>
  <si>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</si>
  <si>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</si>
  <si>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</si>
  <si>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</si>
  <si>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</si>
  <si>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</si>
  <si>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</si>
  <si>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</si>
  <si>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</si>
  <si>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</si>
  <si>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</si>
  <si>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</si>
  <si>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</si>
  <si>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</si>
  <si>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</si>
  <si>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</si>
  <si>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</si>
  <si>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</si>
  <si>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</si>
  <si>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</si>
  <si>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</si>
  <si>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</si>
  <si>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</si>
  <si>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</si>
  <si>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</si>
  <si>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</si>
  <si>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</si>
  <si>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</si>
  <si>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</si>
  <si>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</si>
  <si>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</si>
  <si>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</si>
  <si>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</si>
  <si>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</si>
  <si>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</si>
  <si>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</si>
  <si>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</si>
  <si>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</si>
  <si>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</si>
  <si>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</si>
  <si>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</si>
  <si>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</si>
  <si>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</si>
  <si>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</si>
  <si>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</si>
  <si>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</si>
  <si>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</si>
  <si>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</si>
  <si>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</si>
  <si>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</si>
  <si>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</si>
  <si>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</si>
  <si>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</si>
  <si>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</si>
  <si>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</si>
  <si>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</si>
  <si>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</si>
  <si>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</si>
  <si>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</si>
  <si>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</si>
  <si>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</si>
  <si>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</si>
  <si>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</si>
  <si>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</si>
  <si>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</si>
  <si>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</si>
  <si>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</si>
  <si>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</si>
  <si>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</si>
  <si>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</si>
  <si>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</si>
  <si>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</si>
  <si>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</si>
  <si>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</si>
  <si>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</si>
  <si>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</si>
  <si>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</si>
  <si>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</si>
  <si>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</si>
  <si>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</si>
  <si>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</si>
  <si>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</si>
  <si>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</si>
  <si>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</si>
  <si>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</si>
  <si>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</si>
  <si>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</si>
  <si>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</si>
  <si>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</si>
  <si>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</si>
  <si>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</si>
  <si>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</si>
  <si>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</si>
  <si>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</si>
  <si>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</si>
  <si>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</si>
  <si>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</si>
  <si>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</si>
  <si>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</si>
  <si>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</si>
  <si>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</si>
  <si>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</si>
  <si>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</si>
  <si>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</si>
  <si>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</si>
  <si>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</si>
  <si>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</si>
  <si>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</si>
  <si>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</si>
  <si>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</si>
  <si>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</si>
  <si>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</si>
  <si>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</si>
  <si>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</si>
  <si>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</si>
  <si>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</si>
  <si>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</si>
  <si>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</si>
  <si>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</si>
  <si>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</si>
  <si>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</si>
  <si>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</si>
  <si>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</si>
  <si>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</si>
  <si>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</si>
  <si>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</si>
  <si>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</si>
  <si>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</si>
  <si>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</si>
  <si>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</si>
  <si>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</si>
  <si>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</si>
  <si>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</si>
  <si>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</si>
  <si>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</si>
  <si>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</si>
  <si>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</si>
  <si>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</si>
  <si>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</si>
  <si>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</si>
  <si>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</si>
  <si>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</si>
  <si>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</si>
  <si>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</si>
  <si>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</si>
  <si>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</si>
  <si>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</si>
  <si>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</si>
  <si>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</si>
  <si>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</si>
  <si>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</si>
  <si>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</si>
  <si>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</si>
  <si>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</si>
  <si>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</si>
  <si>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</si>
  <si>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</si>
  <si>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</si>
  <si>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</si>
  <si>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</si>
  <si>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</si>
  <si>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</si>
  <si>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</si>
  <si>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</si>
  <si>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</si>
  <si>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</si>
  <si>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</si>
  <si>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</si>
  <si>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</si>
  <si>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</si>
  <si>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</si>
  <si>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</si>
  <si>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</si>
  <si>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</si>
  <si>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</si>
  <si>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</si>
  <si>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</si>
  <si>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</si>
  <si>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</si>
  <si>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</si>
  <si>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</si>
  <si>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</si>
  <si>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</si>
  <si>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</si>
  <si>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</si>
  <si>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</si>
  <si>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</si>
  <si>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</si>
  <si>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</si>
  <si>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</si>
  <si>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</si>
  <si>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</si>
  <si>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</si>
  <si>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</si>
  <si>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</si>
  <si>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</si>
  <si>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</si>
  <si>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</si>
  <si>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</si>
  <si>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</si>
  <si>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</si>
  <si>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</si>
  <si>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</si>
  <si>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</si>
  <si>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</si>
  <si>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</si>
  <si>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</si>
  <si>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</si>
  <si>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</si>
  <si>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</si>
  <si>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</si>
  <si>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</si>
  <si>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</si>
  <si>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</si>
  <si>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</si>
  <si>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</si>
  <si>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</si>
  <si>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</si>
  <si>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</si>
  <si>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</si>
  <si>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</si>
  <si>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</si>
  <si>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</si>
  <si>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</si>
  <si>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</si>
  <si>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</si>
  <si>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</si>
  <si>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</si>
  <si>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</si>
  <si>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</si>
  <si>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</si>
  <si>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</si>
  <si>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</si>
  <si>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</si>
  <si>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</si>
  <si>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</si>
  <si>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</si>
  <si>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</si>
  <si>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</si>
  <si>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</si>
  <si>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</si>
  <si>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</si>
  <si>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</si>
  <si>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</si>
  <si>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</si>
  <si>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</si>
  <si>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</si>
  <si>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</si>
  <si>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</si>
  <si>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</si>
  <si>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</si>
  <si>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</si>
  <si>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</si>
  <si>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</si>
  <si>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</si>
  <si>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</si>
  <si>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</si>
  <si>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</si>
  <si>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</si>
  <si>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</si>
  <si>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</si>
  <si>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</si>
  <si>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</si>
  <si>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</si>
  <si>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</si>
  <si>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</si>
  <si>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</si>
  <si>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</si>
  <si>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</si>
  <si>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</si>
  <si>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</si>
  <si>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</si>
  <si>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</si>
  <si>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</si>
  <si>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</si>
  <si>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</si>
  <si>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</si>
  <si>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</si>
  <si>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</si>
  <si>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</si>
  <si>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</si>
  <si>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</si>
  <si>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</si>
  <si>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</si>
  <si>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</si>
  <si>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</si>
  <si>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</si>
  <si>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</si>
  <si>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</si>
  <si>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</si>
  <si>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</si>
  <si>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</si>
  <si>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</si>
  <si>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</si>
  <si>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</si>
  <si>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</si>
  <si>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</si>
  <si>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</si>
  <si>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</si>
  <si>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</si>
  <si>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</si>
  <si>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</si>
  <si>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</si>
  <si>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</si>
  <si>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</si>
  <si>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</si>
  <si>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</si>
  <si>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</si>
  <si>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</si>
  <si>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</si>
  <si>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</si>
  <si>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</si>
  <si>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</si>
  <si>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</si>
  <si>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</si>
  <si>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</si>
  <si>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</si>
  <si>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</si>
  <si>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</si>
  <si>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</si>
  <si>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</si>
  <si>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</si>
  <si>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</si>
  <si>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</si>
  <si>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</si>
  <si>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</si>
  <si>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</si>
  <si>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</si>
  <si>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</si>
  <si>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</si>
  <si>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</si>
  <si>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</si>
  <si>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</si>
  <si>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</si>
  <si>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</si>
  <si>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</si>
  <si>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</si>
  <si>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</si>
  <si>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</si>
  <si>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</si>
  <si>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</si>
  <si>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</si>
  <si>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</si>
  <si>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</si>
  <si>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</si>
  <si>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</si>
  <si>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</si>
  <si>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</si>
  <si>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</si>
  <si>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</si>
  <si>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</si>
  <si>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</si>
  <si>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</si>
  <si>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</si>
  <si>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</si>
  <si>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</si>
  <si>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</si>
  <si>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</si>
  <si>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</si>
  <si>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</si>
  <si>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</si>
  <si>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</si>
  <si>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</si>
  <si>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</si>
  <si>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</si>
  <si>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</si>
  <si>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</si>
  <si>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</si>
  <si>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</si>
  <si>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</si>
  <si>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</si>
  <si>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</si>
  <si>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</si>
  <si>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</si>
  <si>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</si>
  <si>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</si>
  <si>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</si>
  <si>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</si>
  <si>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</si>
  <si>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</si>
  <si>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</si>
  <si>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</si>
  <si>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</si>
  <si>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</si>
  <si>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</si>
  <si>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</si>
  <si>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</si>
  <si>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</si>
  <si>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</si>
  <si>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</si>
  <si>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</si>
  <si>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</si>
  <si>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</si>
  <si>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</si>
  <si>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</si>
  <si>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</si>
  <si>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</si>
  <si>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</si>
  <si>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</si>
  <si>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</si>
  <si>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</si>
  <si>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</si>
  <si>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</si>
  <si>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</si>
  <si>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</si>
  <si>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</si>
  <si>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</si>
  <si>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</si>
  <si>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</si>
  <si>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</si>
  <si>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</si>
  <si>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</si>
  <si>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</si>
  <si>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</si>
  <si>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</si>
  <si>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</si>
  <si>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</si>
  <si>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</si>
  <si>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</si>
  <si>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</si>
  <si>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</si>
  <si>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</si>
  <si>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</si>
  <si>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</si>
  <si>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</si>
  <si>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</si>
  <si>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</si>
  <si>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</si>
  <si>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</si>
  <si>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</si>
  <si>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</si>
  <si>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</si>
  <si>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</si>
  <si>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</si>
  <si>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</si>
  <si>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</si>
  <si>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</si>
  <si>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</si>
  <si>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</si>
  <si>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</si>
  <si>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</si>
  <si>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</si>
  <si>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</si>
  <si>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</si>
  <si>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</si>
  <si>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</si>
  <si>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</si>
  <si>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</si>
  <si>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</si>
  <si>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</si>
  <si>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</si>
  <si>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</si>
  <si>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</si>
  <si>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</si>
  <si>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</si>
  <si>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</si>
  <si>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</si>
  <si>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</si>
  <si>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</si>
  <si>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</si>
  <si>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</si>
  <si>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</si>
  <si>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</si>
  <si>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</si>
  <si>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</si>
  <si>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</si>
  <si>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</si>
  <si>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</si>
  <si>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</si>
  <si>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</si>
  <si>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</si>
  <si>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</si>
  <si>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</si>
  <si>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</si>
  <si>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</si>
  <si>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</si>
  <si>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</si>
  <si>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</si>
  <si>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</si>
  <si>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</si>
  <si>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</si>
  <si>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</si>
  <si>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</si>
  <si>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</si>
  <si>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</si>
  <si>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</si>
  <si>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</si>
  <si>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</si>
  <si>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</si>
  <si>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</si>
  <si>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</si>
  <si>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</si>
  <si>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</si>
  <si>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</si>
  <si>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</si>
  <si>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</si>
  <si>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</si>
  <si>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</si>
  <si>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</si>
  <si>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</si>
  <si>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</si>
  <si>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</si>
  <si>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</si>
  <si>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</si>
  <si>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</si>
  <si>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</si>
  <si>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</si>
  <si>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</si>
  <si>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</si>
  <si>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</si>
  <si>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</si>
  <si>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</si>
  <si>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</si>
  <si>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</si>
  <si>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</si>
  <si>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</si>
  <si>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</si>
  <si>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</si>
  <si>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</si>
  <si>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</si>
  <si>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</si>
  <si>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</si>
  <si>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</si>
  <si>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</si>
  <si>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</si>
  <si>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</si>
  <si>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</si>
  <si>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</si>
  <si>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</si>
  <si>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</si>
  <si>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</si>
  <si>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</si>
  <si>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</si>
  <si>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</si>
  <si>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</si>
  <si>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</si>
  <si>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</si>
  <si>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</si>
  <si>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</si>
  <si>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</si>
  <si>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</si>
  <si>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</si>
  <si>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</si>
  <si>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</si>
  <si>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</si>
  <si>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</si>
  <si>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</si>
  <si>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</si>
  <si>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</si>
  <si>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</si>
  <si>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</si>
  <si>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</si>
  <si>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</si>
  <si>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</si>
  <si>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</si>
  <si>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</si>
  <si>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</si>
  <si>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</si>
  <si>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</si>
  <si>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</si>
  <si>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</si>
  <si>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</si>
  <si>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</si>
  <si>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</si>
  <si>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</si>
  <si>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</si>
  <si>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</si>
  <si>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</si>
  <si>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</si>
  <si>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</si>
  <si>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</si>
  <si>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</si>
  <si>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</si>
  <si>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</si>
  <si>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</si>
  <si>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</si>
  <si>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</si>
  <si>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</si>
  <si>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</si>
  <si>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</si>
  <si>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</si>
  <si>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</si>
  <si>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</si>
  <si>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</si>
  <si>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</si>
  <si>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</si>
  <si>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</si>
  <si>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</si>
  <si>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</si>
  <si>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</si>
  <si>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</si>
  <si>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</si>
  <si>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</si>
  <si>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</si>
  <si>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</si>
  <si>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</si>
  <si>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</si>
  <si>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</si>
  <si>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</si>
  <si>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</si>
  <si>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</si>
  <si>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</si>
  <si>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</si>
  <si>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</si>
  <si>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</si>
  <si>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</si>
  <si>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</si>
  <si>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</si>
  <si>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</si>
  <si>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</si>
  <si>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</si>
  <si>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</si>
  <si>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</si>
  <si>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</si>
  <si>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</si>
  <si>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</si>
  <si>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</si>
  <si>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</si>
  <si>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</si>
  <si>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</si>
  <si>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</si>
  <si>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</si>
  <si>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</si>
  <si>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</si>
  <si>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</si>
  <si>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</si>
  <si>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</si>
  <si>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</si>
  <si>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</si>
  <si>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</si>
  <si>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</si>
  <si>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</si>
  <si>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</si>
  <si>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</si>
  <si>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</si>
  <si>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</si>
  <si>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</si>
  <si>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</si>
  <si>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</si>
  <si>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</si>
  <si>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</si>
  <si>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</si>
  <si>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</si>
  <si>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</si>
  <si>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</si>
  <si>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</si>
  <si>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</si>
  <si>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</si>
  <si>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</si>
  <si>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</si>
  <si>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</si>
  <si>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</si>
  <si>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</si>
  <si>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</si>
  <si>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</si>
  <si>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</si>
  <si>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</si>
  <si>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</si>
  <si>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</si>
  <si>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</si>
  <si>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</si>
  <si>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</si>
  <si>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</si>
  <si>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</si>
  <si>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</si>
  <si>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</si>
  <si>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</si>
  <si>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</si>
  <si>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</si>
  <si>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</si>
  <si>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</si>
  <si>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</si>
  <si>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</si>
  <si>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</si>
  <si>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</si>
  <si>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</si>
  <si>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</si>
  <si>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</si>
  <si>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</si>
  <si>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</si>
  <si>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</si>
  <si>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</si>
  <si>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</si>
  <si>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</si>
  <si>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</si>
  <si>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</si>
  <si>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</si>
  <si>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</si>
  <si>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</si>
  <si>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</si>
  <si>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</si>
  <si>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</si>
  <si>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</si>
  <si>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</si>
  <si>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</si>
  <si>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</si>
  <si>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</si>
  <si>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</si>
  <si>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</si>
  <si>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</si>
  <si>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</si>
  <si>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</si>
  <si>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</si>
  <si>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</si>
  <si>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</si>
  <si>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</si>
  <si>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</si>
  <si>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</si>
  <si>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</si>
  <si>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</si>
  <si>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</si>
  <si>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</si>
  <si>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</si>
  <si>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</si>
  <si>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</si>
  <si>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</si>
  <si>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</si>
  <si>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</si>
  <si>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</si>
  <si>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</si>
  <si>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</si>
  <si>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</si>
  <si>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</si>
  <si>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</si>
  <si>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</si>
  <si>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</si>
  <si>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</si>
  <si>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</si>
  <si>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</si>
  <si>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</si>
  <si>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</si>
  <si>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</si>
  <si>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</si>
  <si>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</si>
  <si>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</si>
  <si>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</si>
  <si>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</si>
  <si>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</si>
  <si>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</si>
  <si>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</si>
  <si>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</si>
  <si>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</si>
  <si>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</si>
  <si>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</si>
  <si>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</si>
  <si>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</si>
  <si>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</si>
  <si>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</si>
  <si>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</si>
  <si>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</si>
  <si>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</si>
  <si>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</si>
  <si>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</si>
  <si>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</si>
  <si>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</si>
  <si>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</si>
  <si>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</si>
  <si>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</si>
  <si>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</si>
  <si>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</si>
  <si>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</si>
  <si>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</si>
  <si>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</si>
  <si>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</si>
  <si>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</si>
  <si>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</si>
  <si>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</si>
  <si>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</si>
  <si>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</si>
  <si>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</si>
  <si>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</si>
  <si>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</si>
  <si>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</si>
  <si>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</si>
  <si>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</si>
  <si>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</si>
  <si>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</si>
  <si>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</si>
  <si>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</si>
  <si>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</si>
  <si>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</si>
  <si>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</si>
  <si>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</si>
  <si>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</si>
  <si>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</si>
  <si>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</si>
  <si>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</si>
  <si>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</si>
  <si>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</si>
  <si>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</si>
  <si>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</si>
  <si>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</si>
  <si>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</si>
  <si>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</si>
  <si>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</si>
  <si>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</si>
  <si>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</si>
  <si>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</si>
  <si>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</si>
  <si>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</si>
  <si>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</si>
  <si>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</si>
  <si>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</si>
  <si>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</si>
  <si>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</si>
  <si>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</si>
  <si>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</si>
  <si>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</si>
  <si>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</si>
  <si>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</si>
  <si>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</si>
  <si>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</si>
  <si>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</si>
  <si>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</si>
  <si>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</si>
  <si>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</si>
  <si>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</si>
  <si>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</si>
  <si>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</si>
  <si>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</si>
  <si>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</si>
  <si>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</si>
  <si>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</si>
  <si>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</si>
  <si>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</si>
  <si>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</si>
  <si>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</si>
  <si>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</si>
  <si>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</si>
  <si>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</si>
  <si>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</si>
  <si>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</si>
  <si>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</si>
  <si>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</si>
  <si>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</si>
  <si>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</si>
  <si>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</si>
  <si>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</si>
  <si>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</si>
  <si>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</si>
  <si>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</si>
  <si>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</si>
  <si>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</si>
  <si>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</si>
  <si>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</si>
  <si>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</si>
  <si>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</si>
  <si>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</si>
  <si>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</si>
  <si>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</si>
  <si>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</si>
  <si>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</si>
  <si>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</si>
  <si>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</si>
  <si>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</si>
  <si>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</si>
  <si>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</si>
  <si>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</si>
  <si>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</si>
  <si>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</si>
  <si>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</si>
  <si>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</si>
  <si>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</si>
  <si>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</si>
  <si>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</si>
  <si>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</si>
  <si>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</si>
  <si>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</si>
  <si>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</si>
  <si>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</si>
  <si>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</si>
  <si>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</si>
  <si>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</si>
  <si>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</si>
  <si>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</si>
  <si>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</si>
  <si>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</si>
  <si>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</si>
  <si>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</si>
  <si>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</si>
  <si>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</si>
  <si>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</si>
  <si>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</si>
  <si>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</si>
  <si>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</si>
  <si>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</si>
  <si>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</si>
  <si>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</si>
  <si>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</si>
  <si>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</si>
  <si>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</si>
  <si>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</si>
  <si>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</si>
  <si>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</si>
  <si>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</si>
  <si>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</si>
  <si>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</si>
  <si>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</si>
  <si>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</si>
  <si>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</si>
  <si>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</si>
  <si>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</si>
  <si>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</si>
  <si>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</si>
  <si>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</si>
  <si>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</si>
  <si>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</si>
  <si>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</si>
  <si>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</si>
  <si>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</si>
  <si>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</si>
  <si>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</si>
  <si>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</si>
  <si>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</si>
  <si>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</si>
  <si>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</si>
  <si>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</si>
  <si>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</si>
  <si>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</si>
  <si>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</si>
  <si>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</si>
  <si>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</si>
  <si>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</si>
  <si>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</si>
  <si>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</si>
  <si>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</si>
  <si>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</si>
  <si>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</si>
  <si>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</si>
  <si>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</si>
  <si>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</si>
  <si>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</si>
  <si>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</si>
  <si>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</si>
  <si>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</si>
  <si>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</si>
  <si>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</si>
  <si>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</si>
  <si>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</si>
  <si>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</si>
  <si>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</si>
  <si>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</si>
  <si>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</si>
  <si>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</si>
  <si>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</si>
  <si>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</si>
  <si>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</si>
  <si>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</si>
  <si>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</si>
  <si>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</si>
  <si>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</si>
  <si>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</si>
  <si>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</si>
  <si>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</si>
  <si>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</si>
  <si>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</si>
  <si>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</si>
  <si>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</si>
  <si>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</si>
  <si>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</si>
  <si>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</si>
  <si>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</si>
  <si>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</si>
  <si>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</si>
  <si>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</si>
  <si>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</si>
  <si>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</si>
  <si>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</si>
  <si>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</si>
  <si>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</si>
  <si>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</si>
  <si>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</si>
  <si>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</si>
  <si>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</si>
  <si>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</si>
  <si>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</si>
  <si>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</si>
  <si>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</si>
  <si>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</si>
  <si>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</si>
  <si>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</si>
  <si>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</si>
  <si>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</si>
  <si>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</si>
  <si>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</si>
  <si>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</si>
  <si>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</si>
  <si>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</si>
  <si>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</si>
  <si>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</si>
  <si>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</si>
  <si>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</si>
  <si>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</si>
  <si>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</si>
  <si>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</si>
  <si>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</si>
  <si>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</si>
  <si>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</si>
  <si>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</si>
  <si>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</si>
  <si>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</si>
  <si>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</si>
  <si>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</si>
  <si>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</si>
  <si>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</si>
  <si>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</si>
  <si>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</si>
  <si>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</si>
  <si>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</si>
  <si>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</si>
  <si>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</si>
  <si>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</si>
  <si>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</si>
  <si>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</si>
  <si>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</si>
  <si>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</si>
  <si>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</si>
  <si>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</si>
  <si>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</si>
  <si>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</si>
  <si>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</si>
  <si>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</si>
  <si>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</si>
  <si>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</si>
  <si>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</si>
  <si>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</si>
  <si>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</si>
  <si>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</si>
  <si>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</si>
  <si>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</si>
  <si>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</si>
  <si>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</si>
  <si>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</si>
  <si>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</si>
  <si>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</si>
  <si>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</si>
  <si>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</si>
  <si>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</si>
  <si>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</si>
  <si>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</si>
  <si>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</si>
  <si>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</si>
  <si>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</si>
  <si>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</si>
  <si>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</si>
  <si>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</si>
  <si>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</si>
  <si>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</si>
  <si>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</si>
  <si>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</si>
  <si>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</si>
  <si>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</si>
  <si>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</si>
  <si>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</si>
  <si>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</si>
  <si>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</si>
  <si>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</si>
  <si>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</si>
  <si>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</si>
  <si>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</si>
  <si>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</si>
  <si>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</si>
  <si>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</si>
  <si>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</si>
  <si>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</si>
  <si>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</si>
  <si>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</si>
  <si>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</si>
  <si>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</si>
  <si>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</si>
  <si>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</si>
  <si>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</si>
  <si>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</si>
  <si>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</si>
  <si>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</si>
  <si>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</si>
  <si>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</si>
  <si>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</si>
  <si>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</si>
  <si>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</si>
  <si>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</si>
  <si>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</si>
  <si>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</si>
  <si>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</si>
  <si>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</si>
  <si>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</si>
  <si>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</si>
  <si>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</si>
  <si>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</si>
  <si>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</si>
  <si>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</si>
  <si>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</si>
  <si>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</si>
  <si>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</si>
  <si>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</si>
  <si>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</si>
  <si>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</si>
  <si>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</si>
  <si>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</si>
  <si>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</si>
  <si>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</si>
  <si>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</si>
  <si>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</si>
  <si>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</si>
  <si>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</si>
  <si>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</si>
  <si>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</si>
  <si>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</si>
  <si>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</si>
  <si>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</si>
  <si>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</si>
  <si>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</si>
  <si>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</si>
  <si>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</si>
  <si>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</si>
  <si>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</si>
  <si>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</si>
  <si>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</si>
  <si>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</si>
  <si>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</si>
  <si>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</si>
  <si>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</si>
  <si>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</si>
  <si>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</si>
  <si>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</si>
  <si>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</si>
  <si>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</si>
  <si>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</si>
  <si>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</si>
  <si>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</si>
  <si>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</si>
  <si>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</si>
  <si>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</si>
  <si>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</si>
  <si>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</si>
  <si>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</si>
  <si>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</si>
  <si>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</si>
  <si>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</si>
  <si>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</si>
  <si>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</si>
  <si>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</si>
  <si>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</si>
  <si>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</si>
  <si>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</si>
  <si>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</si>
  <si>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</si>
  <si>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</si>
  <si>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</si>
  <si>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</si>
  <si>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</si>
  <si>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</si>
  <si>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</si>
  <si>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</si>
  <si>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</si>
  <si>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</si>
  <si>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</si>
  <si>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</si>
  <si>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</si>
  <si>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</si>
  <si>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</si>
  <si>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</si>
  <si>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</si>
  <si>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</si>
  <si>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</si>
  <si>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</si>
  <si>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</si>
  <si>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</si>
  <si>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</si>
  <si>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</si>
  <si>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</si>
  <si>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</si>
  <si>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</si>
  <si>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</si>
  <si>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</si>
  <si>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</si>
  <si>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</si>
  <si>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</si>
  <si>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</si>
  <si>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</si>
  <si>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</si>
  <si>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</si>
  <si>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</si>
  <si>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</si>
  <si>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</si>
  <si>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</si>
  <si>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</si>
  <si>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</si>
  <si>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</si>
  <si>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</si>
  <si>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</si>
  <si>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</si>
  <si>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</si>
  <si>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</si>
  <si>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</si>
  <si>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</si>
  <si>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</si>
  <si>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</si>
  <si>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</si>
  <si>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</si>
  <si>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</si>
  <si>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</si>
  <si>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</si>
  <si>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</si>
  <si>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</si>
  <si>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</si>
  <si>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</si>
  <si>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</si>
  <si>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</si>
  <si>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</si>
  <si>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</si>
  <si>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</si>
  <si>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</si>
  <si>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</si>
  <si>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</si>
  <si>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</si>
  <si>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</si>
  <si>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</si>
  <si>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</si>
  <si>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</si>
  <si>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</si>
  <si>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</si>
  <si>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</si>
  <si>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</si>
  <si>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</si>
  <si>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</si>
  <si>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</si>
  <si>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</si>
  <si>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</si>
  <si>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</si>
  <si>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</si>
  <si>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</si>
  <si>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</si>
  <si>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</si>
  <si>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</si>
  <si>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</si>
  <si>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</si>
  <si>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</si>
  <si>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</si>
  <si>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</si>
  <si>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</si>
  <si>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</si>
  <si>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</si>
  <si>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</si>
  <si>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</si>
  <si>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</si>
  <si>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</si>
  <si>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</si>
  <si>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</si>
  <si>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</si>
  <si>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</si>
  <si>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</si>
  <si>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</si>
  <si>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</si>
  <si>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</si>
  <si>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</si>
  <si>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</si>
  <si>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</si>
  <si>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</si>
  <si>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</si>
  <si>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</si>
  <si>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</si>
  <si>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</si>
  <si>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</si>
  <si>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</si>
  <si>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</si>
  <si>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</si>
  <si>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</si>
  <si>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</si>
  <si>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</si>
  <si>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</si>
  <si>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</si>
  <si>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</si>
  <si>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</si>
  <si>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</si>
  <si>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</si>
  <si>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</si>
  <si>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</si>
  <si>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</si>
  <si>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</si>
  <si>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</si>
  <si>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</si>
  <si>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</si>
  <si>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</si>
  <si>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</si>
  <si>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</si>
  <si>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</si>
  <si>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</si>
  <si>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</si>
  <si>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</si>
  <si>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</si>
  <si>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</si>
  <si>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</si>
  <si>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</si>
  <si>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</si>
  <si>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</si>
  <si>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</si>
  <si>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</si>
  <si>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</si>
  <si>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</si>
  <si>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</si>
  <si>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</si>
  <si>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</si>
  <si>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</si>
  <si>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</si>
  <si>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</si>
  <si>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</si>
  <si>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</si>
  <si>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</si>
  <si>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</si>
  <si>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</si>
  <si>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</si>
  <si>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</si>
  <si>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</si>
  <si>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</si>
  <si>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</si>
  <si>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</si>
  <si>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</si>
  <si>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</si>
  <si>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</si>
  <si>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</si>
  <si>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</si>
  <si>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</si>
  <si>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</si>
  <si>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</si>
  <si>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</si>
  <si>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</si>
  <si>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</si>
  <si>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</si>
  <si>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</si>
  <si>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</si>
  <si>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</si>
  <si>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</si>
  <si>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</si>
  <si>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</si>
  <si>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</si>
  <si>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</si>
  <si>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</si>
  <si>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</si>
  <si>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</si>
  <si>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</si>
  <si>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</si>
  <si>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</si>
  <si>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</si>
  <si>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</si>
  <si>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</si>
  <si>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</si>
  <si>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</si>
  <si>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</si>
  <si>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</si>
  <si>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</si>
  <si>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</si>
  <si>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</si>
  <si>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</si>
  <si>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</si>
  <si>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</si>
  <si>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</si>
  <si>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</si>
  <si>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</si>
  <si>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</si>
  <si>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</si>
  <si>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</si>
  <si>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</si>
  <si>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</si>
  <si>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</si>
  <si>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</si>
  <si>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</si>
  <si>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</si>
  <si>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</si>
  <si>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</si>
  <si>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</si>
  <si>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</si>
  <si>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</si>
  <si>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</si>
  <si>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</si>
  <si>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</si>
  <si>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</si>
  <si>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</si>
  <si>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</si>
  <si>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</si>
  <si>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</si>
  <si>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</si>
  <si>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</si>
  <si>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</si>
  <si>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</si>
  <si>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</si>
  <si>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</si>
  <si>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</si>
  <si>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</si>
  <si>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</si>
  <si>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</si>
  <si>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</si>
  <si>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</si>
  <si>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</si>
  <si>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</si>
  <si>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</si>
  <si>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</si>
  <si>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</si>
  <si>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</si>
  <si>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</si>
  <si>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</si>
  <si>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</si>
  <si>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</si>
  <si>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</si>
  <si>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</si>
  <si>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</si>
  <si>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</si>
  <si>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</si>
  <si>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</si>
  <si>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</si>
  <si>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</si>
  <si>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</si>
  <si>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</si>
  <si>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</si>
  <si>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</si>
  <si>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</si>
  <si>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</si>
  <si>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</si>
  <si>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</si>
  <si>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</si>
  <si>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</si>
  <si>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</si>
  <si>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</si>
  <si>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</si>
  <si>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</si>
  <si>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</si>
  <si>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</si>
  <si>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</si>
  <si>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</si>
  <si>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</si>
  <si>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</si>
  <si>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</si>
  <si>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</si>
  <si>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</si>
  <si>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</si>
  <si>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</si>
  <si>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</si>
  <si>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</si>
  <si>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</si>
  <si>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</si>
  <si>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</si>
  <si>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</si>
  <si>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</si>
  <si>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</si>
  <si>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</si>
  <si>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</si>
  <si>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</si>
  <si>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</si>
  <si>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</si>
  <si>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</si>
  <si>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</si>
  <si>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</si>
  <si>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</si>
  <si>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</si>
  <si>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</si>
  <si>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</si>
  <si>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</si>
  <si>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</si>
  <si>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</si>
  <si>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</si>
  <si>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</si>
  <si>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</si>
  <si>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</si>
  <si>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</si>
  <si>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</si>
  <si>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</si>
  <si>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</si>
  <si>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</si>
  <si>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</si>
  <si>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</si>
  <si>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</si>
  <si>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</si>
  <si>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</si>
  <si>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</si>
  <si>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</si>
  <si>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</si>
  <si>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</si>
  <si>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</si>
  <si>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</si>
  <si>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</si>
  <si>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</si>
  <si>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</si>
  <si>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</si>
  <si>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</si>
  <si>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</si>
  <si>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</si>
  <si>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</si>
  <si>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</si>
  <si>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</si>
  <si>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</si>
  <si>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</si>
  <si>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</si>
  <si>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</si>
  <si>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</si>
  <si>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</si>
  <si>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</si>
  <si>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</si>
  <si>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</si>
  <si>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</si>
  <si>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</si>
  <si>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</si>
  <si>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</si>
  <si>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</si>
  <si>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</si>
  <si>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</si>
  <si>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</si>
  <si>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</si>
  <si>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</si>
  <si>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</si>
  <si>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</si>
  <si>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</si>
  <si>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</si>
  <si>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</si>
  <si>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</si>
  <si>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</si>
  <si>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</si>
  <si>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</si>
  <si>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</si>
  <si>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</si>
  <si>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</si>
  <si>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</si>
  <si>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</si>
  <si>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</si>
  <si>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</si>
  <si>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</si>
  <si>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</si>
  <si>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</si>
  <si>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</si>
  <si>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</si>
  <si>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</si>
  <si>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</si>
  <si>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</si>
  <si>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</si>
  <si>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</si>
  <si>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</si>
  <si>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</si>
  <si>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</si>
  <si>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</si>
  <si>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</si>
  <si>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</si>
  <si>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</si>
  <si>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</si>
  <si>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</si>
  <si>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</si>
  <si>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</si>
  <si>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</si>
  <si>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</si>
  <si>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</si>
  <si>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</si>
  <si>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</si>
  <si>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</si>
  <si>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</si>
  <si>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</si>
  <si>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</si>
  <si>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</si>
  <si>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</si>
  <si>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</si>
  <si>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</si>
  <si>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</si>
  <si>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</si>
  <si>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</si>
  <si>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</si>
  <si>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</si>
  <si>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</si>
  <si>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</si>
  <si>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</si>
  <si>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</si>
  <si>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</si>
  <si>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</si>
  <si>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</si>
  <si>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</si>
  <si>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</si>
  <si>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</si>
  <si>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</si>
  <si>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</si>
  <si>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</si>
  <si>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</si>
  <si>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</si>
  <si>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</si>
  <si>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</si>
  <si>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</si>
  <si>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</si>
  <si>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</si>
  <si>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</si>
  <si>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</si>
  <si>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</si>
  <si>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</si>
  <si>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</si>
  <si>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</si>
  <si>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</si>
  <si>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</si>
  <si>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</si>
  <si>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</si>
  <si>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</si>
  <si>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</si>
  <si>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</si>
  <si>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</si>
  <si>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</si>
  <si>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</si>
  <si>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</si>
  <si>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</si>
  <si>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</si>
  <si>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</si>
  <si>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</si>
  <si>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</si>
  <si>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</si>
  <si>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</si>
  <si>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</si>
  <si>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</si>
  <si>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</si>
  <si>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</si>
  <si>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</si>
  <si>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</si>
  <si>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</si>
  <si>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</si>
  <si>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</si>
  <si>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</si>
  <si>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</si>
  <si>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</si>
  <si>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</si>
  <si>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</si>
  <si>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</si>
  <si>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</si>
  <si>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</si>
  <si>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</si>
  <si>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</si>
  <si>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</si>
  <si>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</si>
  <si>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</si>
  <si>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</si>
  <si>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</si>
  <si>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</si>
  <si>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</si>
  <si>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</si>
  <si>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</si>
  <si>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</si>
  <si>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</si>
  <si>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</si>
  <si>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</si>
  <si>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</si>
  <si>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</si>
  <si>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</si>
  <si>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</si>
  <si>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</si>
  <si>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</si>
  <si>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</si>
  <si>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</si>
  <si>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</si>
  <si>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</si>
  <si>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</si>
  <si>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</si>
  <si>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</si>
  <si>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</si>
  <si>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</si>
  <si>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</si>
  <si>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</si>
  <si>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</si>
  <si>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</si>
  <si>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</si>
  <si>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</si>
  <si>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</si>
  <si>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</si>
  <si>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</si>
  <si>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</si>
  <si>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</si>
  <si>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</si>
  <si>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</si>
  <si>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</si>
  <si>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</si>
  <si>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</si>
  <si>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</si>
  <si>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</si>
  <si>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</si>
  <si>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</si>
  <si>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</si>
  <si>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</si>
  <si>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</si>
  <si>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</si>
  <si>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</si>
  <si>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</si>
  <si>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</si>
  <si>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</si>
  <si>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</si>
  <si>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</si>
  <si>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</si>
  <si>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</si>
  <si>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</si>
  <si>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</si>
  <si>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</si>
  <si>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</si>
  <si>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</si>
  <si>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</si>
  <si>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</si>
  <si>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</si>
  <si>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</si>
  <si>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</si>
  <si>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</si>
  <si>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</si>
  <si>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</si>
  <si>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</si>
  <si>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</si>
  <si>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</si>
  <si>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</si>
  <si>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</si>
  <si>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</si>
  <si>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</si>
  <si>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</si>
  <si>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</si>
  <si>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</si>
  <si>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</si>
  <si>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</si>
  <si>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</si>
  <si>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</si>
  <si>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</si>
  <si>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</si>
  <si>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</si>
  <si>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</si>
  <si>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</si>
  <si>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</si>
  <si>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</si>
  <si>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</si>
  <si>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</si>
  <si>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</si>
  <si>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</si>
  <si>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</si>
  <si>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</si>
  <si>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</si>
  <si>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</si>
  <si>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</si>
  <si>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</si>
  <si>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</si>
  <si>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</si>
  <si>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</si>
  <si>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</si>
  <si>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</si>
  <si>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</si>
  <si>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</si>
  <si>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</si>
  <si>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</si>
  <si>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</si>
  <si>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</si>
  <si>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</si>
  <si>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</si>
  <si>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</si>
  <si>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</si>
  <si>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</si>
  <si>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</si>
  <si>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</si>
  <si>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</si>
  <si>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</si>
  <si>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</si>
  <si>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</si>
  <si>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</si>
  <si>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</si>
  <si>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</si>
  <si>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</si>
  <si>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</si>
  <si>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</si>
  <si>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</si>
  <si>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</si>
  <si>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</si>
  <si>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</si>
  <si>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</si>
  <si>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</si>
  <si>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</si>
  <si>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</si>
  <si>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</si>
  <si>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</si>
  <si>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</si>
  <si>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</si>
  <si>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</si>
  <si>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</si>
  <si>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</si>
  <si>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</si>
  <si>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</si>
  <si>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</si>
  <si>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</si>
  <si>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</si>
  <si>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</si>
  <si>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</si>
  <si>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</si>
  <si>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</si>
  <si>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</si>
  <si>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</si>
  <si>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</si>
  <si>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</si>
  <si>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</si>
  <si>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</si>
  <si>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</si>
  <si>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</si>
  <si>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</si>
  <si>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</si>
  <si>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</si>
  <si>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</si>
  <si>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</si>
  <si>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</si>
  <si>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</si>
  <si>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</si>
  <si>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</si>
  <si>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</si>
  <si>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</si>
  <si>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</si>
  <si>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</si>
  <si>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</si>
  <si>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</si>
  <si>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</si>
  <si>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</si>
  <si>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</si>
  <si>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</si>
  <si>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</si>
  <si>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</si>
  <si>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</si>
  <si>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</si>
  <si>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</si>
  <si>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</si>
  <si>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</si>
  <si>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</si>
  <si>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</si>
  <si>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</si>
  <si>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</si>
  <si>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</si>
  <si>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</si>
  <si>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</si>
  <si>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</si>
  <si>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</si>
  <si>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</si>
  <si>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</si>
  <si>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</si>
  <si>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</si>
  <si>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</si>
  <si>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</si>
  <si>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</si>
  <si>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</si>
  <si>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</si>
  <si>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</si>
  <si>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</si>
  <si>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</si>
  <si>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</si>
  <si>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</si>
  <si>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</si>
  <si>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</si>
  <si>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</si>
  <si>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</si>
  <si>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</si>
  <si>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</si>
  <si>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</si>
  <si>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</si>
  <si>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</si>
  <si>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</si>
  <si>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</si>
  <si>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</si>
  <si>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</si>
  <si>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</si>
  <si>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</si>
  <si>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</si>
  <si>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</si>
  <si>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</si>
  <si>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</si>
  <si>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</si>
  <si>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</si>
  <si>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</si>
  <si>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</si>
  <si>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</si>
  <si>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</si>
  <si>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</si>
  <si>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</si>
  <si>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</si>
  <si>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</si>
  <si>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</si>
  <si>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</si>
  <si>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</si>
  <si>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</si>
  <si>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</si>
  <si>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</si>
  <si>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</si>
  <si>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</si>
  <si>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</si>
  <si>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</si>
  <si>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</si>
  <si>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</si>
  <si>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</si>
  <si>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</si>
  <si>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</si>
  <si>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</si>
  <si>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</si>
  <si>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</si>
  <si>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</si>
  <si>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</si>
  <si>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</si>
  <si>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</si>
  <si>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</si>
  <si>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</si>
  <si>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</si>
  <si>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</si>
  <si>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</si>
  <si>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</si>
  <si>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</si>
  <si>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</si>
  <si>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</si>
  <si>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</si>
  <si>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</si>
  <si>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</si>
  <si>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</si>
  <si>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</si>
  <si>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</si>
  <si>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</si>
  <si>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</si>
  <si>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</si>
  <si>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</si>
  <si>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</si>
  <si>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</si>
  <si>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</si>
  <si>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</si>
  <si>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</si>
  <si>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</si>
  <si>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</si>
  <si>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</si>
  <si>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</si>
  <si>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</si>
  <si>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</si>
  <si>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</si>
  <si>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</si>
  <si>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</si>
  <si>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</si>
  <si>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</si>
  <si>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</si>
  <si>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</si>
  <si>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</si>
  <si>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</si>
  <si>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</si>
  <si>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</si>
  <si>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</si>
  <si>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</si>
  <si>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</si>
  <si>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</si>
  <si>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</si>
  <si>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</si>
  <si>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</si>
  <si>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</si>
  <si>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</si>
  <si>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</si>
  <si>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</si>
  <si>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</si>
  <si>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</si>
  <si>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</si>
  <si>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</si>
  <si>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</si>
  <si>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</si>
  <si>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</si>
  <si>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</si>
  <si>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</si>
  <si>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</si>
  <si>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</si>
  <si>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</si>
  <si>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</si>
  <si>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</si>
  <si>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</si>
  <si>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</si>
  <si>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</si>
  <si>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</si>
  <si>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</si>
  <si>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</si>
  <si>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</si>
  <si>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</si>
  <si>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</si>
  <si>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</si>
  <si>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</si>
  <si>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</si>
  <si>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</si>
  <si>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</si>
  <si>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</si>
  <si>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</si>
  <si>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</si>
  <si>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</si>
  <si>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</si>
  <si>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</si>
  <si>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</si>
  <si>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</si>
  <si>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</si>
  <si>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</si>
  <si>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</si>
  <si>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</si>
  <si>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</si>
  <si>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</si>
  <si>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</si>
  <si>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</si>
  <si>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</si>
  <si>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</si>
  <si>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</si>
  <si>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</si>
  <si>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</si>
  <si>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</si>
  <si>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</si>
  <si>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</si>
  <si>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</si>
  <si>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</si>
  <si>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</si>
  <si>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</si>
  <si>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</si>
  <si>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</si>
  <si>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</si>
  <si>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</si>
  <si>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</si>
  <si>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</si>
  <si>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</si>
  <si>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</si>
  <si>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</si>
  <si>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</si>
  <si>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</si>
  <si>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</si>
  <si>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</si>
  <si>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</si>
  <si>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</si>
  <si>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</si>
  <si>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</si>
  <si>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</si>
  <si>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</si>
  <si>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</si>
  <si>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</si>
  <si>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</si>
  <si>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</si>
  <si>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</si>
  <si>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</si>
  <si>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</si>
  <si>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</si>
  <si>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</si>
  <si>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</si>
  <si>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</si>
  <si>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</si>
  <si>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</si>
  <si>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</si>
  <si>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</si>
  <si>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</si>
  <si>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</si>
  <si>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</si>
  <si>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</si>
  <si>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</si>
  <si>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</si>
  <si>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</si>
  <si>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</si>
  <si>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</si>
  <si>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</si>
  <si>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</si>
  <si>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</si>
  <si>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</si>
  <si>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</si>
  <si>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</si>
  <si>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</si>
  <si>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</si>
  <si>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</si>
  <si>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</si>
  <si>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</si>
  <si>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</si>
  <si>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</si>
  <si>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</si>
  <si>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</si>
  <si>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</si>
  <si>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</si>
  <si>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</si>
  <si>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</si>
  <si>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</si>
  <si>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</si>
  <si>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</si>
  <si>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</si>
  <si>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</si>
  <si>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</si>
  <si>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</si>
  <si>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</si>
  <si>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</si>
  <si>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</si>
  <si>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</si>
  <si>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</si>
  <si>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</si>
  <si>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</si>
  <si>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</si>
  <si>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</si>
  <si>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</si>
  <si>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</si>
  <si>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</si>
  <si>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</si>
  <si>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</si>
  <si>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</si>
  <si>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</si>
  <si>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</si>
  <si>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</si>
  <si>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</si>
  <si>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</si>
  <si>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</si>
  <si>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</si>
  <si>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</si>
  <si>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</si>
  <si>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</si>
  <si>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</si>
  <si>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</si>
  <si>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</si>
  <si>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</si>
  <si>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</si>
  <si>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</si>
  <si>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</si>
  <si>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</si>
  <si>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</si>
  <si>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</si>
  <si>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</si>
  <si>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</si>
  <si>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</si>
  <si>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</si>
  <si>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</si>
  <si>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</si>
  <si>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</si>
  <si>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</si>
  <si>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</si>
  <si>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</si>
  <si>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</si>
  <si>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</si>
  <si>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</si>
  <si>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</si>
  <si>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</si>
  <si>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</si>
  <si>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</si>
  <si>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</si>
  <si>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</si>
  <si>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</si>
  <si>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</si>
  <si>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</si>
  <si>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</si>
  <si>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</si>
  <si>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</si>
  <si>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</si>
  <si>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</si>
  <si>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</si>
  <si>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</si>
  <si>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</si>
  <si>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</si>
  <si>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</si>
  <si>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</si>
  <si>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</si>
  <si>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</si>
  <si>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</si>
  <si>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</si>
  <si>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</si>
  <si>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</si>
  <si>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</si>
  <si>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</si>
  <si>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</si>
  <si>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</si>
  <si>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</si>
  <si>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</si>
  <si>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</si>
  <si>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</si>
  <si>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</si>
  <si>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</si>
  <si>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</si>
  <si>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</si>
  <si>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</si>
  <si>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</si>
  <si>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</si>
  <si>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</si>
  <si>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</si>
  <si>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</si>
  <si>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</si>
  <si>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</si>
  <si>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</si>
  <si>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</si>
  <si>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</si>
  <si>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</si>
  <si>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</si>
  <si>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</si>
  <si>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</si>
  <si>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</si>
  <si>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</si>
  <si>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</si>
  <si>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</si>
  <si>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</si>
  <si>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</si>
  <si>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</si>
  <si>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</si>
  <si>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</si>
  <si>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</si>
  <si>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</si>
  <si>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</si>
  <si>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</si>
  <si>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</si>
  <si>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</si>
  <si>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</si>
  <si>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</si>
  <si>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</si>
  <si>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</si>
  <si>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</si>
  <si>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</si>
  <si>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</si>
  <si>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</si>
  <si>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</si>
  <si>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</si>
  <si>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</si>
  <si>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</si>
  <si>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</si>
  <si>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</si>
  <si>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</si>
  <si>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</si>
  <si>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</si>
  <si>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</si>
  <si>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</si>
  <si>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</si>
  <si>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</si>
  <si>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</si>
  <si>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</si>
  <si>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</si>
  <si>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</si>
  <si>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</si>
  <si>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</si>
  <si>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</si>
  <si>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</si>
  <si>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</si>
  <si>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</si>
  <si>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</si>
  <si>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</si>
  <si>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</si>
  <si>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</si>
  <si>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</si>
  <si>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</si>
  <si>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</si>
  <si>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</si>
  <si>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</si>
  <si>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</si>
  <si>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</si>
  <si>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</si>
  <si>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</si>
  <si>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</si>
  <si>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</si>
  <si>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</si>
  <si>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</si>
  <si>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</si>
  <si>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</si>
  <si>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</si>
  <si>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</si>
  <si>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</si>
  <si>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</si>
  <si>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</si>
  <si>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</si>
  <si>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</si>
  <si>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</si>
  <si>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</si>
  <si>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</si>
  <si>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</si>
  <si>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</si>
  <si>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</si>
  <si>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</si>
  <si>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</si>
  <si>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</si>
  <si>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</si>
  <si>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</si>
  <si>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</si>
  <si>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</si>
  <si>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</si>
  <si>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</si>
  <si>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</si>
  <si>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</si>
  <si>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</si>
  <si>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</si>
  <si>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</si>
  <si>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</si>
  <si>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</si>
  <si>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</si>
  <si>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</si>
  <si>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</si>
  <si>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</si>
  <si>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</si>
  <si>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</si>
  <si>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</si>
  <si>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</si>
  <si>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</si>
  <si>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</si>
  <si>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</si>
  <si>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</si>
  <si>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</si>
  <si>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</si>
  <si>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</si>
  <si>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</si>
  <si>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</si>
  <si>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</si>
  <si>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</si>
  <si>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</si>
  <si>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</si>
  <si>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</si>
  <si>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</si>
  <si>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</si>
  <si>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</si>
  <si>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</si>
  <si>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</si>
  <si>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</si>
  <si>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</si>
  <si>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</si>
  <si>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</si>
  <si>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</si>
  <si>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</si>
  <si>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</si>
  <si>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</si>
  <si>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</si>
  <si>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</si>
  <si>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</si>
  <si>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</si>
  <si>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</si>
  <si>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</si>
  <si>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</si>
  <si>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</si>
  <si>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</si>
  <si>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</si>
  <si>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</si>
  <si>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</si>
  <si>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</si>
  <si>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</si>
  <si>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</si>
  <si>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</si>
  <si>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</si>
  <si>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</si>
  <si>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</si>
  <si>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</si>
  <si>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</si>
  <si>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</si>
  <si>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</si>
  <si>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</si>
  <si>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</si>
  <si>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</si>
  <si>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</si>
  <si>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</si>
  <si>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</si>
  <si>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</si>
  <si>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</si>
  <si>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</si>
  <si>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</si>
  <si>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</si>
  <si>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</si>
  <si>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</si>
  <si>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</si>
  <si>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</si>
  <si>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</si>
  <si>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</si>
  <si>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</si>
  <si>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</si>
  <si>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</si>
  <si>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</si>
  <si>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</si>
  <si>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</si>
  <si>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</si>
  <si>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</si>
  <si>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</si>
  <si>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</si>
  <si>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</si>
  <si>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</si>
  <si>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</si>
  <si>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</si>
  <si>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</si>
  <si>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</si>
  <si>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</si>
  <si>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</si>
  <si>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</si>
  <si>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</si>
  <si>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</si>
  <si>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</si>
  <si>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</si>
  <si>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</si>
  <si>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</si>
  <si>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</si>
  <si>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</si>
  <si>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</si>
  <si>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</si>
  <si>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</si>
  <si>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</si>
  <si>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</si>
  <si>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</si>
  <si>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</si>
  <si>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</si>
  <si>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</si>
  <si>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</si>
  <si>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</si>
  <si>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</si>
  <si>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</si>
  <si>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</si>
  <si>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</si>
  <si>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</si>
  <si>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</si>
  <si>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</si>
  <si>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</si>
  <si>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</si>
  <si>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</si>
  <si>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</si>
  <si>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</si>
  <si>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</si>
  <si>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</si>
  <si>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</si>
  <si>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</si>
  <si>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</si>
  <si>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</si>
  <si>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</si>
  <si>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</si>
  <si>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</si>
  <si>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</si>
  <si>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</si>
  <si>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</si>
  <si>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</si>
  <si>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</si>
  <si>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</si>
  <si>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</si>
  <si>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</si>
  <si>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</si>
  <si>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</si>
  <si>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</si>
  <si>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</si>
  <si>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</si>
  <si>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</si>
  <si>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</si>
  <si>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</si>
  <si>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</si>
  <si>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</si>
  <si>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</si>
  <si>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</si>
  <si>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</si>
  <si>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</si>
  <si>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</si>
  <si>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</si>
  <si>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</si>
  <si>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</si>
  <si>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</si>
  <si>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</si>
  <si>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</si>
  <si>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</si>
  <si>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</si>
  <si>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</si>
  <si>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</si>
  <si>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</si>
  <si>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</si>
  <si>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</si>
  <si>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</si>
  <si>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</si>
  <si>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</si>
  <si>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</si>
  <si>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</si>
  <si>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</si>
  <si>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</si>
  <si>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</si>
  <si>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</si>
  <si>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</si>
  <si>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</si>
  <si>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</si>
  <si>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</si>
  <si>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</si>
  <si>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</si>
  <si>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</si>
  <si>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</si>
  <si>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</si>
  <si>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</si>
  <si>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</si>
  <si>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</si>
  <si>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</si>
  <si>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</si>
  <si>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</si>
  <si>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</si>
  <si>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</si>
  <si>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</si>
  <si>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</si>
  <si>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</si>
  <si>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</si>
  <si>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</si>
  <si>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</si>
  <si>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</si>
  <si>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</si>
  <si>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</si>
  <si>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</si>
  <si>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</si>
  <si>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</si>
  <si>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</si>
  <si>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</si>
  <si>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</si>
  <si>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</si>
  <si>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</si>
  <si>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</si>
  <si>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</si>
  <si>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</si>
  <si>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</si>
  <si>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</si>
  <si>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</si>
  <si>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</si>
  <si>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</si>
  <si>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</si>
  <si>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</si>
  <si>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</si>
  <si>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</si>
  <si>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</si>
  <si>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</si>
  <si>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</si>
  <si>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</si>
  <si>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</si>
  <si>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</si>
  <si>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</si>
  <si>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</si>
  <si>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</si>
  <si>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</si>
  <si>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</si>
  <si>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</si>
  <si>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</si>
  <si>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</si>
  <si>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</si>
  <si>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</si>
  <si>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</si>
  <si>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</si>
  <si>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</si>
  <si>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</si>
  <si>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</si>
  <si>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</si>
  <si>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</si>
  <si>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</si>
  <si>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</si>
  <si>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</si>
  <si>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</si>
  <si>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</si>
  <si>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</si>
  <si>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</si>
  <si>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</si>
  <si>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</si>
  <si>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</si>
  <si>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</si>
  <si>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</si>
  <si>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</si>
  <si>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</si>
  <si>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</si>
  <si>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</si>
  <si>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</si>
  <si>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</si>
  <si>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</si>
  <si>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</si>
  <si>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</si>
  <si>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</si>
  <si>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</si>
  <si>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</si>
  <si>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</si>
  <si>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</si>
  <si>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</si>
  <si>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</si>
  <si>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</si>
  <si>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</si>
  <si>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</si>
  <si>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</si>
  <si>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</si>
  <si>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</si>
  <si>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</si>
  <si>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</si>
  <si>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</si>
  <si>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</si>
  <si>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</si>
  <si>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</si>
  <si>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</si>
  <si>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</si>
  <si>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</si>
  <si>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</si>
  <si>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</si>
  <si>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</si>
  <si>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</si>
  <si>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</si>
  <si>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</si>
  <si>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</si>
  <si>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</si>
  <si>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</si>
  <si>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</si>
  <si>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</si>
  <si>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</si>
  <si>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</si>
  <si>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</si>
  <si>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</si>
  <si>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</si>
  <si>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</si>
  <si>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</si>
  <si>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</si>
  <si>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</si>
  <si>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</si>
  <si>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</si>
  <si>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</si>
  <si>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</si>
  <si>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</si>
  <si>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</si>
  <si>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</si>
  <si>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</si>
  <si>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</si>
  <si>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</si>
  <si>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</si>
  <si>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</si>
  <si>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</si>
  <si>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</si>
  <si>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</si>
  <si>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</si>
  <si>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</si>
  <si>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</si>
  <si>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</si>
  <si>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</si>
  <si>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</si>
  <si>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</si>
  <si>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</si>
  <si>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</si>
  <si>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</si>
  <si>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</si>
  <si>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</si>
  <si>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</si>
  <si>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</si>
  <si>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</si>
  <si>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</si>
  <si>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</si>
  <si>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</si>
  <si>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</si>
  <si>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</si>
  <si>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</si>
  <si>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</si>
  <si>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</si>
  <si>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</si>
  <si>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</si>
  <si>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</si>
  <si>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</si>
  <si>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</si>
  <si>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</si>
  <si>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</si>
  <si>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</si>
  <si>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</si>
  <si>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</si>
  <si>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</si>
  <si>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</si>
  <si>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</si>
  <si>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</si>
  <si>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</si>
  <si>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</si>
  <si>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</si>
  <si>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</si>
  <si>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</si>
  <si>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</si>
  <si>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</si>
  <si>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</si>
  <si>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</si>
  <si>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</si>
  <si>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</si>
  <si>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</si>
  <si>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</si>
  <si>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</si>
  <si>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</si>
  <si>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</si>
  <si>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</si>
  <si>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</si>
  <si>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</si>
  <si>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</si>
  <si>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</si>
  <si>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</si>
  <si>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</si>
  <si>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</si>
  <si>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</si>
  <si>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</si>
  <si>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</si>
  <si>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</si>
  <si>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</si>
  <si>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</si>
  <si>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</si>
  <si>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</si>
  <si>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</si>
  <si>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</si>
  <si>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</si>
  <si>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</si>
  <si>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</si>
  <si>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</si>
  <si>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</si>
  <si>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</si>
  <si>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</si>
  <si>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</si>
  <si>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</si>
  <si>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</si>
  <si>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</si>
  <si>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</si>
  <si>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</si>
  <si>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</si>
  <si>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</si>
  <si>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</si>
  <si>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</si>
  <si>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</si>
  <si>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</si>
  <si>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</si>
  <si>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</si>
  <si>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</si>
  <si>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</si>
  <si>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</si>
  <si>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</si>
  <si>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</si>
  <si>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</si>
  <si>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</si>
  <si>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</si>
  <si>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</si>
  <si>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</si>
  <si>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</si>
  <si>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</si>
  <si>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</si>
  <si>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</si>
  <si>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</si>
  <si>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</si>
  <si>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</si>
  <si>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</si>
  <si>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</si>
  <si>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</si>
  <si>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</si>
  <si>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</si>
  <si>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</si>
  <si>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</si>
  <si>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</si>
  <si>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</si>
  <si>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</si>
  <si>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</si>
  <si>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</si>
  <si>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</si>
  <si>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</si>
  <si>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</si>
  <si>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</si>
  <si>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</si>
  <si>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</si>
  <si>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</si>
  <si>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</si>
  <si>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</si>
  <si>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</si>
  <si>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</si>
  <si>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</si>
  <si>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</si>
  <si>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</si>
  <si>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</si>
  <si>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</si>
  <si>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</si>
  <si>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</si>
  <si>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</si>
  <si>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</si>
  <si>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</si>
  <si>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</si>
  <si>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</si>
  <si>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</si>
  <si>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</si>
  <si>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</si>
  <si>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</si>
  <si>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</si>
  <si>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</si>
  <si>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</si>
  <si>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</si>
  <si>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</si>
  <si>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</si>
  <si>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</si>
  <si>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</si>
  <si>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</si>
  <si>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</si>
  <si>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</si>
  <si>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</si>
  <si>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</si>
  <si>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</si>
  <si>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</si>
  <si>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</si>
  <si>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</si>
  <si>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</si>
  <si>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</si>
  <si>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</si>
  <si>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</si>
  <si>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</si>
  <si>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</si>
  <si>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</si>
  <si>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</si>
  <si>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</si>
  <si>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</si>
  <si>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</si>
  <si>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</si>
  <si>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</si>
  <si>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</si>
  <si>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</si>
  <si>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</si>
  <si>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</si>
  <si>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</si>
  <si>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</si>
  <si>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</si>
  <si>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</si>
  <si>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</si>
  <si>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</si>
  <si>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</si>
  <si>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</si>
  <si>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</si>
  <si>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</si>
  <si>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</si>
  <si>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</si>
  <si>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</si>
  <si>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</si>
  <si>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</si>
  <si>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</si>
  <si>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</si>
  <si>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</si>
  <si>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</si>
  <si>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</si>
  <si>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</si>
  <si>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</si>
  <si>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</si>
  <si>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</si>
  <si>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</si>
  <si>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</si>
  <si>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</si>
  <si>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</si>
  <si>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</si>
  <si>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</si>
  <si>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</si>
  <si>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</si>
  <si>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</si>
  <si>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</si>
  <si>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</si>
  <si>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</si>
  <si>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</si>
  <si>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</si>
  <si>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</si>
  <si>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</si>
  <si>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</si>
  <si>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</si>
  <si>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</si>
  <si>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</si>
  <si>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</si>
  <si>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</si>
  <si>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</si>
  <si>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</si>
  <si>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</si>
  <si>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</si>
  <si>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</si>
  <si>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</si>
  <si>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</si>
  <si>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</si>
  <si>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</si>
  <si>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</si>
  <si>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</si>
  <si>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</si>
  <si>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</si>
  <si>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</si>
  <si>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</si>
  <si>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</si>
  <si>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</si>
  <si>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</si>
  <si>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</si>
  <si>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</si>
  <si>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</si>
  <si>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</si>
  <si>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</si>
  <si>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</si>
  <si>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</si>
  <si>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</si>
  <si>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</si>
  <si>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</si>
  <si>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</si>
  <si>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</si>
  <si>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</si>
  <si>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</si>
  <si>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</si>
  <si>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</si>
  <si>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</si>
  <si>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</si>
  <si>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</si>
  <si>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</si>
  <si>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</si>
  <si>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</si>
  <si>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</si>
  <si>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</si>
  <si>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</si>
  <si>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</si>
  <si>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</si>
  <si>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</si>
  <si>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</si>
  <si>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</si>
  <si>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</si>
  <si>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</si>
  <si>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</si>
  <si>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</si>
  <si>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</si>
  <si>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</si>
  <si>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</si>
  <si>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</si>
  <si>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</si>
  <si>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</si>
  <si>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</si>
  <si>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</si>
  <si>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</si>
  <si>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</si>
  <si>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</si>
  <si>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</si>
  <si>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</si>
  <si>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</si>
  <si>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</si>
  <si>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</si>
  <si>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</si>
  <si>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</si>
  <si>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</si>
  <si>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</si>
  <si>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</si>
  <si>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</si>
  <si>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</si>
  <si>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</si>
  <si>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</si>
  <si>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</si>
  <si>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</si>
  <si>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</si>
  <si>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</si>
  <si>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</si>
  <si>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</si>
  <si>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</si>
  <si>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</si>
  <si>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</si>
  <si>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</si>
  <si>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</si>
  <si>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</si>
  <si>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</si>
  <si>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</si>
  <si>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</si>
  <si>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</si>
  <si>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</si>
  <si>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</si>
  <si>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</si>
  <si>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</si>
  <si>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</si>
  <si>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</si>
  <si>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</si>
  <si>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</si>
  <si>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</si>
  <si>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</si>
  <si>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</si>
  <si>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</si>
  <si>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</si>
  <si>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</si>
  <si>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</si>
  <si>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</si>
  <si>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</si>
  <si>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</si>
  <si>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</si>
  <si>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</si>
  <si>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</si>
  <si>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</si>
  <si>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</si>
  <si>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</si>
  <si>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</si>
  <si>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</si>
  <si>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</si>
  <si>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</si>
  <si>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</si>
  <si>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</si>
  <si>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</si>
  <si>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</si>
  <si>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</si>
  <si>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</si>
  <si>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</si>
  <si>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</si>
  <si>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</si>
  <si>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</si>
  <si>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</si>
  <si>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</si>
  <si>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</si>
  <si>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</si>
  <si>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</si>
  <si>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</si>
  <si>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</si>
  <si>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</si>
  <si>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</si>
  <si>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</si>
  <si>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</si>
  <si>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</si>
  <si>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</si>
  <si>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</si>
  <si>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</si>
  <si>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</si>
  <si>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</si>
  <si>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</si>
  <si>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</si>
  <si>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</si>
  <si>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</si>
  <si>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</si>
  <si>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</si>
  <si>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</si>
  <si>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</si>
  <si>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</si>
  <si>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</si>
  <si>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</si>
  <si>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</si>
  <si>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</si>
  <si>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</si>
  <si>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</si>
  <si>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</si>
  <si>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</si>
  <si>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</si>
  <si>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</si>
  <si>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</si>
  <si>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</si>
  <si>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</si>
  <si>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</si>
  <si>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</si>
  <si>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</si>
  <si>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</si>
  <si>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</si>
  <si>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</si>
  <si>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</si>
  <si>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</si>
  <si>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</si>
  <si>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</si>
  <si>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</si>
  <si>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</si>
  <si>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</si>
  <si>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</si>
  <si>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</si>
  <si>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</si>
  <si>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</si>
  <si>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</si>
  <si>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</si>
  <si>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</si>
  <si>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</si>
  <si>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</si>
  <si>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</si>
  <si>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</si>
  <si>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</si>
  <si>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</si>
  <si>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</si>
  <si>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</si>
  <si>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</si>
  <si>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</si>
  <si>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</si>
  <si>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</si>
  <si>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</si>
  <si>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</si>
  <si>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</si>
  <si>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</si>
  <si>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</si>
  <si>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</si>
  <si>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</si>
  <si>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</si>
  <si>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</si>
  <si>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</si>
  <si>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</si>
  <si>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</si>
  <si>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</si>
  <si>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</si>
  <si>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</si>
  <si>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</si>
  <si>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</si>
  <si>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</si>
  <si>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</si>
  <si>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</si>
  <si>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</si>
  <si>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</si>
  <si>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</si>
  <si>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</si>
  <si>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</si>
  <si>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</si>
  <si>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</si>
  <si>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</si>
  <si>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</si>
  <si>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</si>
  <si>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</si>
  <si>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</si>
  <si>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</si>
  <si>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</si>
  <si>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</si>
  <si>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</si>
  <si>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</si>
  <si>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</si>
  <si>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</si>
  <si>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</si>
  <si>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</si>
  <si>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</si>
  <si>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</si>
  <si>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</si>
  <si>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</si>
  <si>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</si>
  <si>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</si>
  <si>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</si>
  <si>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</si>
  <si>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</si>
  <si>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</si>
  <si>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</si>
  <si>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</si>
  <si>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</si>
  <si>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</si>
  <si>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</si>
  <si>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</si>
  <si>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</si>
  <si>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</si>
  <si>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</si>
  <si>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</si>
  <si>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</si>
  <si>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</si>
  <si>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</si>
  <si>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</si>
  <si>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</si>
  <si>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</si>
  <si>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</si>
  <si>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</si>
  <si>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</si>
  <si>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</si>
  <si>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</si>
  <si>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</si>
  <si>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</si>
  <si>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</si>
  <si>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</si>
  <si>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</si>
  <si>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</si>
  <si>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</si>
  <si>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</si>
  <si>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</si>
  <si>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</si>
  <si>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</si>
  <si>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</si>
  <si>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</si>
  <si>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</si>
  <si>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</si>
  <si>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</si>
  <si>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</si>
  <si>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</si>
  <si>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</si>
  <si>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</si>
  <si>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</si>
  <si>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</si>
  <si>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</si>
  <si>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</si>
  <si>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</si>
  <si>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</si>
  <si>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</si>
  <si>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</si>
  <si>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</si>
  <si>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</si>
  <si>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</si>
  <si>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</si>
  <si>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</si>
  <si>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</si>
  <si>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</si>
  <si>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</si>
  <si>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</si>
  <si>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</si>
  <si>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</si>
  <si>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</si>
  <si>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</si>
  <si>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</si>
  <si>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</si>
  <si>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</si>
  <si>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</si>
  <si>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</si>
  <si>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</si>
  <si>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</si>
  <si>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</si>
  <si>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</si>
  <si>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</si>
  <si>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</si>
  <si>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</si>
  <si>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</si>
  <si>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</si>
  <si>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</si>
  <si>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</si>
  <si>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</si>
  <si>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</si>
  <si>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</si>
  <si>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</si>
  <si>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</si>
  <si>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</si>
  <si>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</si>
  <si>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</si>
  <si>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</si>
  <si>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</si>
  <si>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</si>
  <si>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</si>
  <si>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</si>
  <si>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</si>
  <si>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</si>
  <si>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</si>
  <si>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</si>
  <si>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</si>
  <si>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</si>
  <si>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</si>
  <si>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</si>
  <si>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</si>
  <si>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</si>
  <si>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</si>
  <si>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</si>
  <si>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</si>
  <si>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</si>
  <si>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</si>
  <si>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</si>
  <si>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</si>
  <si>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</si>
  <si>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</si>
  <si>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</si>
  <si>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</si>
  <si>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</si>
  <si>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</si>
  <si>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</si>
  <si>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</si>
  <si>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</si>
  <si>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</si>
  <si>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</si>
  <si>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</si>
  <si>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</si>
  <si>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</si>
  <si>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</si>
  <si>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</si>
  <si>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</si>
  <si>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</si>
  <si>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</si>
  <si>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</si>
  <si>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</si>
  <si>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</si>
  <si>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</si>
  <si>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</si>
  <si>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</si>
  <si>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</si>
  <si>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</si>
  <si>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</si>
  <si>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</si>
  <si>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</si>
  <si>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</si>
  <si>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</si>
  <si>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</si>
  <si>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</si>
  <si>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</si>
  <si>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</si>
  <si>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</si>
  <si>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</si>
  <si>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</si>
  <si>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</si>
  <si>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</si>
  <si>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</si>
  <si>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</si>
  <si>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</si>
  <si>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</si>
  <si>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</si>
  <si>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</si>
  <si>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</si>
  <si>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</si>
  <si>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</si>
  <si>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</si>
  <si>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</si>
  <si>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</si>
  <si>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</si>
  <si>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</si>
  <si>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</si>
  <si>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</si>
  <si>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</si>
  <si>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</si>
  <si>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</si>
  <si>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</si>
  <si>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</si>
  <si>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</si>
  <si>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</si>
  <si>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</si>
  <si>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</si>
  <si>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</si>
  <si>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</si>
  <si>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</si>
  <si>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</si>
  <si>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</si>
  <si>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</si>
  <si>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</si>
  <si>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</si>
  <si>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</si>
  <si>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</si>
  <si>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</si>
  <si>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</si>
  <si>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</si>
  <si>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</si>
  <si>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</si>
  <si>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</si>
  <si>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</si>
  <si>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</si>
  <si>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</si>
  <si>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</si>
  <si>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</si>
  <si>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</si>
  <si>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</si>
  <si>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</si>
  <si>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</si>
  <si>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</si>
  <si>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</si>
  <si>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</si>
  <si>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</si>
  <si>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</si>
  <si>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</si>
  <si>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</si>
  <si>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</si>
  <si>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</si>
  <si>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</si>
  <si>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</si>
  <si>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</si>
  <si>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</si>
  <si>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</si>
  <si>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</si>
  <si>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</si>
  <si>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</si>
  <si>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</si>
  <si>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</si>
  <si>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</si>
  <si>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</si>
  <si>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</si>
  <si>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</si>
  <si>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</si>
  <si>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</si>
  <si>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</si>
  <si>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</si>
  <si>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</si>
  <si>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</si>
  <si>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</si>
  <si>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</si>
  <si>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</si>
  <si>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</si>
  <si>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</si>
  <si>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</si>
  <si>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</si>
  <si>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</si>
  <si>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</si>
  <si>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</si>
  <si>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</si>
  <si>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</si>
  <si>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</si>
  <si>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</si>
  <si>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</si>
  <si>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</si>
  <si>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</si>
  <si>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</si>
  <si>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</si>
  <si>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</si>
  <si>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</si>
  <si>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</si>
  <si>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</si>
  <si>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</si>
  <si>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</si>
  <si>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</si>
  <si>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</si>
  <si>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</si>
  <si>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</si>
  <si>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</si>
  <si>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</si>
  <si>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</si>
  <si>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</si>
  <si>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</si>
  <si>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</si>
  <si>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</si>
  <si>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</si>
  <si>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</si>
  <si>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</si>
  <si>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</si>
  <si>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</si>
  <si>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</si>
  <si>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</si>
  <si>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</si>
  <si>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</si>
  <si>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</si>
  <si>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</si>
  <si>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</si>
  <si>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</si>
  <si>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</si>
  <si>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</si>
  <si>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</si>
  <si>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</si>
  <si>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</si>
  <si>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</si>
  <si>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</si>
  <si>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</si>
  <si>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</si>
  <si>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</si>
  <si>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</si>
  <si>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</si>
  <si>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</si>
  <si>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</si>
  <si>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</si>
  <si>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</si>
  <si>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</si>
  <si>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</si>
  <si>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</si>
  <si>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</si>
  <si>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</si>
  <si>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</si>
  <si>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</si>
  <si>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</si>
  <si>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</si>
  <si>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</si>
  <si>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</si>
  <si>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</si>
  <si>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</si>
  <si>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</si>
  <si>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</si>
  <si>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</si>
  <si>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</si>
  <si>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</si>
  <si>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</si>
  <si>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</si>
  <si>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</si>
  <si>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</si>
  <si>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</si>
  <si>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</si>
  <si>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</si>
  <si>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</si>
  <si>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</si>
  <si>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</si>
  <si>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</si>
  <si>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</si>
  <si>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</si>
  <si>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</si>
  <si>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</si>
  <si>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</si>
  <si>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</si>
  <si>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</si>
  <si>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</si>
  <si>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</si>
  <si>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</si>
  <si>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</si>
  <si>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</si>
  <si>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</si>
  <si>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</si>
  <si>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</si>
  <si>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</si>
  <si>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</si>
  <si>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</si>
  <si>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</si>
  <si>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</si>
  <si>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</si>
  <si>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</si>
  <si>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</si>
  <si>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</si>
  <si>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</si>
  <si>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</si>
  <si>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</si>
  <si>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</si>
  <si>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</si>
  <si>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</si>
  <si>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</si>
  <si>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</si>
  <si>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</si>
  <si>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</si>
  <si>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</si>
  <si>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</si>
  <si>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</si>
  <si>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</si>
  <si>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</si>
  <si>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</si>
  <si>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</si>
  <si>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</si>
  <si>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</si>
  <si>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</si>
  <si>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</si>
  <si>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</si>
  <si>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</si>
  <si>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</si>
  <si>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</si>
  <si>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</si>
  <si>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</si>
  <si>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</si>
  <si>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</si>
  <si>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</si>
  <si>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</si>
  <si>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</si>
  <si>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</si>
  <si>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</si>
  <si>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</si>
  <si>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</si>
  <si>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</si>
  <si>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</si>
  <si>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</si>
  <si>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</si>
  <si>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</si>
  <si>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</si>
  <si>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</si>
  <si>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</si>
  <si>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</si>
  <si>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</si>
  <si>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</si>
  <si>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</si>
  <si>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</si>
  <si>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</si>
  <si>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</si>
  <si>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</si>
  <si>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</si>
  <si>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</si>
  <si>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</si>
  <si>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</si>
  <si>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</si>
  <si>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</si>
  <si>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</si>
  <si>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</si>
  <si>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</si>
  <si>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</si>
  <si>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</si>
  <si>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</si>
  <si>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</si>
  <si>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</si>
  <si>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</si>
  <si>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</si>
  <si>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</si>
  <si>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</si>
  <si>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</si>
  <si>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</si>
  <si>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</si>
  <si>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</si>
  <si>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</si>
  <si>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</si>
  <si>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</si>
  <si>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</si>
  <si>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</si>
  <si>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</si>
  <si>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</si>
  <si>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</si>
  <si>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</si>
  <si>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</si>
  <si>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</si>
  <si>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</si>
  <si>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</si>
  <si>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</si>
  <si>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</si>
  <si>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</si>
  <si>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</si>
  <si>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</si>
  <si>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</si>
  <si>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</si>
  <si>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</si>
  <si>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</si>
  <si>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</si>
  <si>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</si>
  <si>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</si>
  <si>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</si>
  <si>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</si>
  <si>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</si>
  <si>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</si>
  <si>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</si>
  <si>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</si>
  <si>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</si>
  <si>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</si>
  <si>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</si>
  <si>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</si>
  <si>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</si>
  <si>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</si>
  <si>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</si>
  <si>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</si>
  <si>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</si>
  <si>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</si>
  <si>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</si>
  <si>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</si>
  <si>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</si>
  <si>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</si>
  <si>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</si>
  <si>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</si>
  <si>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</si>
  <si>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</si>
  <si>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</si>
  <si>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</si>
  <si>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</si>
  <si>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</si>
  <si>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</si>
  <si>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</si>
  <si>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</si>
  <si>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</si>
  <si>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</si>
  <si>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</si>
  <si>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</si>
  <si>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</si>
  <si>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</si>
  <si>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</si>
  <si>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</si>
  <si>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</si>
  <si>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</si>
  <si>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</si>
  <si>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</si>
  <si>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</si>
  <si>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</si>
  <si>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</si>
  <si>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</si>
  <si>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</si>
  <si>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</si>
  <si>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</si>
  <si>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</si>
  <si>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</si>
  <si>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</si>
  <si>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</si>
  <si>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</si>
  <si>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</si>
  <si>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</si>
  <si>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</si>
  <si>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</si>
  <si>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</si>
  <si>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</si>
  <si>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</si>
  <si>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</si>
  <si>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</si>
  <si>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</si>
  <si>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</si>
  <si>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</si>
  <si>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</si>
  <si>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</si>
  <si>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</si>
  <si>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</si>
  <si>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</si>
  <si>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</si>
  <si>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</si>
  <si>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</si>
  <si>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</si>
  <si>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</si>
  <si>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</si>
  <si>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</si>
  <si>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</si>
  <si>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</si>
  <si>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</si>
  <si>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</si>
  <si>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</si>
  <si>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</si>
  <si>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</si>
  <si>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</si>
  <si>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</si>
  <si>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</si>
  <si>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</si>
  <si>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</si>
  <si>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</si>
  <si>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</si>
  <si>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</si>
  <si>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</si>
  <si>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</si>
  <si>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</si>
  <si>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</si>
  <si>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</si>
  <si>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</si>
  <si>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</si>
  <si>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</si>
  <si>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</si>
  <si>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</si>
  <si>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</si>
  <si>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</si>
  <si>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</si>
  <si>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</si>
  <si>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</si>
  <si>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</si>
  <si>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</si>
  <si>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</si>
  <si>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</si>
  <si>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</si>
  <si>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</si>
  <si>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</si>
  <si>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</si>
  <si>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</si>
  <si>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</si>
  <si>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</si>
  <si>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</si>
  <si>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</si>
  <si>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</si>
  <si>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</si>
  <si>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</si>
  <si>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</si>
  <si>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</si>
  <si>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</si>
  <si>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</si>
  <si>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</si>
  <si>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</si>
  <si>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</si>
  <si>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</si>
  <si>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</si>
  <si>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</si>
  <si>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</si>
  <si>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</si>
  <si>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</si>
  <si>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</si>
  <si>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</si>
  <si>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</si>
  <si>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</si>
  <si>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</si>
  <si>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</si>
  <si>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</si>
  <si>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</si>
  <si>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</si>
  <si>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</si>
  <si>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</si>
  <si>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</si>
  <si>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</si>
  <si>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</si>
  <si>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</si>
  <si>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</si>
  <si>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</si>
  <si>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</si>
  <si>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</si>
  <si>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</si>
  <si>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</si>
  <si>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</si>
  <si>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</si>
  <si>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</si>
  <si>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</si>
  <si>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</si>
  <si>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</si>
  <si>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</si>
  <si>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</si>
  <si>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</si>
  <si>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</si>
  <si>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</si>
  <si>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</si>
  <si>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</si>
  <si>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</si>
  <si>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</si>
  <si>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</si>
  <si>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</si>
  <si>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</si>
  <si>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</si>
  <si>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</si>
  <si>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</si>
  <si>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</si>
  <si>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</si>
  <si>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</si>
  <si>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</si>
  <si>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</si>
  <si>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</si>
  <si>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</si>
  <si>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</si>
  <si>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</si>
  <si>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</si>
  <si>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</si>
  <si>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</si>
  <si>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</si>
  <si>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</si>
  <si>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</si>
  <si>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</si>
  <si>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</si>
  <si>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</si>
  <si>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</si>
  <si>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</si>
  <si>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</si>
  <si>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</si>
  <si>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</si>
  <si>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</si>
  <si>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</si>
  <si>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</si>
  <si>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</si>
  <si>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</si>
  <si>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</si>
  <si>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</si>
  <si>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</si>
  <si>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</si>
  <si>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</si>
  <si>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</si>
  <si>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</si>
  <si>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</si>
  <si>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</si>
  <si>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</si>
  <si>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</si>
  <si>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</si>
  <si>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</si>
  <si>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</si>
  <si>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</si>
  <si>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</si>
  <si>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</si>
  <si>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</si>
  <si>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</si>
  <si>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</si>
  <si>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</si>
  <si>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</si>
  <si>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</si>
  <si>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</si>
  <si>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</si>
  <si>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</si>
  <si>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</si>
  <si>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</si>
  <si>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</si>
  <si>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</si>
  <si>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</si>
  <si>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</si>
  <si>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</si>
  <si>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</si>
  <si>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</si>
  <si>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</si>
  <si>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</si>
  <si>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</si>
  <si>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</si>
  <si>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</si>
  <si>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</si>
  <si>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</si>
  <si>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</si>
  <si>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</si>
  <si>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</si>
  <si>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</si>
  <si>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</si>
  <si>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</si>
  <si>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</si>
  <si>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</si>
  <si>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</si>
  <si>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</si>
  <si>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</si>
  <si>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</si>
  <si>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</si>
  <si>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</si>
  <si>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</si>
  <si>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</si>
  <si>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</si>
  <si>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</si>
  <si>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</si>
  <si>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</si>
  <si>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</si>
  <si>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</si>
  <si>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</si>
  <si>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</si>
  <si>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</si>
  <si>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</si>
  <si>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</si>
  <si>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</si>
  <si>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</si>
  <si>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</si>
  <si>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</si>
  <si>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</si>
  <si>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</si>
  <si>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</si>
  <si>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</si>
  <si>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</si>
  <si>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</si>
  <si>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</si>
  <si>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</si>
  <si>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</si>
  <si>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</si>
  <si>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</si>
  <si>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</si>
  <si>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</si>
  <si>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</si>
  <si>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</si>
  <si>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</si>
  <si>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</si>
  <si>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</si>
  <si>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</si>
  <si>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</si>
  <si>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</si>
  <si>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</si>
  <si>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</si>
  <si>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</si>
  <si>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</si>
  <si>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</si>
  <si>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</si>
  <si>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</si>
  <si>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</si>
  <si>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</si>
  <si>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</si>
  <si>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</si>
  <si>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</si>
  <si>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</si>
  <si>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</si>
  <si>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</si>
  <si>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</si>
  <si>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</si>
  <si>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</si>
  <si>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</si>
  <si>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</si>
  <si>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</si>
  <si>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</si>
  <si>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</si>
  <si>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</si>
  <si>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</si>
  <si>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</si>
  <si>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</si>
  <si>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</si>
  <si>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</si>
  <si>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</si>
  <si>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</si>
  <si>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</si>
  <si>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</si>
  <si>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</si>
  <si>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</si>
  <si>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</si>
  <si>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</si>
  <si>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</si>
  <si>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</si>
  <si>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</si>
  <si>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</si>
  <si>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</si>
  <si>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</si>
  <si>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</si>
  <si>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</si>
  <si>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</si>
  <si>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</si>
  <si>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</si>
  <si>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</si>
  <si>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</si>
  <si>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</si>
  <si>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</si>
  <si>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</si>
  <si>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</si>
  <si>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</si>
  <si>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</si>
  <si>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</si>
  <si>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</si>
  <si>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</si>
  <si>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</si>
  <si>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</si>
  <si>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</si>
  <si>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</si>
  <si>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</si>
  <si>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</si>
  <si>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</si>
  <si>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</si>
  <si>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</si>
  <si>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</si>
  <si>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</si>
  <si>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</si>
  <si>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</si>
  <si>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</si>
  <si>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</si>
  <si>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</si>
  <si>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</si>
  <si>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</si>
  <si>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</si>
  <si>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</si>
  <si>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</si>
  <si>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</si>
  <si>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</si>
  <si>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</si>
  <si>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</si>
  <si>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</si>
  <si>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</si>
  <si>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</si>
  <si>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</si>
  <si>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</si>
  <si>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</si>
  <si>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</si>
  <si>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</si>
  <si>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</si>
  <si>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</si>
  <si>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</si>
  <si>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</si>
  <si>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</si>
  <si>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</si>
  <si>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</si>
  <si>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</si>
  <si>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</si>
  <si>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</si>
  <si>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</si>
  <si>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</si>
  <si>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</si>
  <si>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</si>
  <si>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</si>
  <si>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</si>
  <si>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</si>
  <si>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</si>
  <si>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</si>
  <si>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</si>
  <si>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</si>
  <si>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</si>
  <si>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</si>
  <si>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</si>
  <si>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</si>
  <si>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</si>
  <si>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</si>
  <si>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</si>
  <si>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</si>
  <si>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</si>
  <si>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</si>
  <si>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</si>
  <si>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</si>
  <si>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</si>
  <si>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</si>
  <si>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</si>
  <si>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</si>
  <si>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</si>
  <si>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</si>
  <si>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</si>
  <si>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</si>
  <si>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</si>
  <si>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</si>
  <si>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</si>
  <si>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</si>
  <si>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</si>
  <si>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</si>
  <si>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</si>
  <si>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</si>
  <si>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</si>
  <si>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</si>
  <si>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</si>
  <si>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</si>
  <si>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</si>
  <si>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</si>
  <si>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</si>
  <si>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</si>
  <si>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</si>
  <si>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</si>
  <si>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</si>
  <si>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</si>
  <si>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</si>
  <si>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</si>
  <si>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</si>
  <si>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</si>
  <si>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</si>
  <si>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</si>
  <si>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</si>
  <si>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</si>
  <si>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</si>
  <si>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</si>
  <si>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</si>
  <si>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</si>
  <si>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</si>
  <si>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</si>
  <si>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</si>
  <si>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</si>
  <si>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</si>
  <si>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</si>
  <si>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</si>
  <si>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</si>
  <si>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</si>
  <si>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</si>
  <si>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</si>
  <si>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</si>
  <si>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</si>
  <si>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</si>
  <si>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</si>
  <si>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</si>
  <si>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</si>
  <si>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</si>
  <si>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</si>
  <si>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</si>
  <si>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</si>
  <si>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</si>
  <si>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</si>
  <si>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</si>
  <si>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</si>
  <si>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</si>
  <si>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</si>
  <si>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</si>
  <si>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</si>
  <si>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</si>
  <si>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</si>
  <si>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</si>
  <si>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</si>
  <si>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</si>
  <si>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</si>
  <si>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</si>
  <si>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</si>
  <si>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</si>
  <si>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</si>
  <si>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</si>
  <si>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</si>
  <si>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</si>
  <si>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</si>
  <si>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</si>
  <si>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</si>
  <si>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</si>
  <si>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</si>
  <si>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</si>
  <si>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</si>
  <si>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</si>
  <si>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</si>
  <si>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</si>
  <si>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</si>
  <si>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</si>
  <si>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</si>
  <si>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</si>
  <si>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</si>
  <si>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</si>
  <si>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</si>
  <si>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</si>
  <si>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</si>
  <si>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</si>
  <si>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</si>
  <si>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</si>
  <si>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</si>
  <si>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</si>
  <si>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</si>
  <si>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</si>
  <si>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</si>
  <si>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</si>
  <si>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</si>
  <si>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</si>
  <si>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</si>
  <si>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</si>
  <si>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</si>
  <si>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</si>
  <si>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</si>
  <si>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</si>
  <si>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</si>
  <si>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</si>
  <si>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</si>
  <si>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</si>
  <si>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</si>
  <si>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</si>
  <si>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</si>
  <si>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</si>
  <si>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</si>
  <si>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</si>
  <si>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</si>
  <si>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</si>
  <si>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</si>
  <si>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</si>
  <si>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</si>
  <si>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</si>
  <si>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</si>
  <si>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</si>
  <si>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</si>
  <si>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</si>
  <si>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</si>
  <si>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</si>
  <si>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</si>
  <si>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</si>
  <si>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</si>
  <si>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</si>
  <si>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</si>
  <si>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</si>
  <si>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</si>
  <si>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</si>
  <si>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</si>
  <si>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</si>
  <si>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</si>
  <si>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</si>
  <si>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</si>
  <si>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</si>
  <si>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</si>
  <si>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</si>
  <si>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</si>
  <si>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</si>
  <si>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</si>
  <si>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</si>
  <si>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</si>
  <si>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</si>
  <si>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</si>
  <si>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</si>
  <si>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</si>
  <si>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</si>
  <si>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</si>
  <si>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</si>
  <si>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</si>
  <si>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</si>
  <si>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</si>
  <si>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</si>
  <si>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</si>
  <si>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</si>
  <si>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</si>
  <si>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</si>
  <si>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</si>
  <si>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</si>
  <si>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</si>
  <si>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</si>
  <si>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</si>
  <si>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</si>
  <si>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</si>
  <si>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</si>
  <si>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</si>
  <si>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</si>
  <si>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</si>
  <si>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</si>
  <si>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</si>
  <si>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</si>
  <si>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</si>
  <si>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</si>
  <si>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</si>
  <si>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</si>
  <si>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</si>
  <si>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</si>
  <si>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</si>
  <si>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</si>
  <si>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</si>
  <si>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</si>
  <si>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</si>
  <si>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</si>
  <si>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</si>
  <si>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</si>
  <si>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</si>
  <si>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</si>
  <si>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</si>
  <si>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</si>
  <si>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</si>
  <si>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</si>
  <si>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</si>
  <si>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</si>
  <si>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</si>
  <si>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</si>
  <si>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</si>
  <si>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</si>
  <si>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</si>
  <si>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</si>
  <si>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</si>
  <si>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</si>
  <si>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</si>
  <si>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</si>
  <si>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</si>
  <si>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</si>
  <si>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</si>
  <si>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</si>
  <si>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</si>
  <si>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</si>
  <si>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</si>
  <si>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</si>
  <si>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</si>
  <si>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</si>
  <si>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</si>
  <si>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</si>
  <si>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</si>
  <si>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</si>
  <si>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</si>
  <si>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</si>
  <si>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</si>
  <si>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</si>
  <si>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</si>
  <si>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</si>
  <si>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</si>
  <si>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</si>
  <si>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</si>
  <si>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</si>
  <si>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</si>
  <si>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</si>
  <si>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</si>
  <si>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</si>
  <si>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</si>
  <si>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</si>
  <si>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</si>
  <si>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</si>
  <si>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</si>
  <si>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</si>
  <si>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</si>
  <si>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</si>
  <si>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</si>
  <si>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</si>
  <si>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</si>
  <si>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</si>
  <si>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</si>
  <si>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</si>
  <si>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</si>
  <si>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</si>
  <si>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</si>
  <si>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</si>
  <si>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</si>
  <si>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</si>
  <si>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</si>
  <si>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</si>
  <si>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</si>
  <si>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</si>
  <si>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</si>
  <si>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</si>
  <si>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</si>
  <si>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</si>
  <si>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</si>
  <si>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</si>
  <si>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</si>
  <si>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</si>
  <si>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</si>
  <si>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</si>
  <si>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</si>
  <si>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</si>
  <si>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</si>
  <si>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</si>
  <si>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</si>
  <si>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</si>
  <si>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</si>
  <si>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</si>
  <si>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</si>
  <si>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</si>
  <si>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</si>
  <si>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</si>
  <si>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</si>
  <si>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</si>
  <si>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</si>
  <si>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</si>
  <si>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</si>
  <si>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</si>
  <si>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</si>
  <si>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</si>
  <si>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</si>
  <si>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</si>
  <si>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</si>
  <si>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</si>
  <si>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</si>
  <si>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</si>
  <si>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</si>
  <si>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</si>
  <si>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</si>
  <si>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</si>
  <si>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</si>
  <si>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</si>
  <si>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</si>
  <si>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</si>
  <si>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</si>
  <si>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</si>
  <si>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</si>
  <si>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</si>
  <si>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</si>
  <si>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</si>
  <si>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</si>
  <si>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</si>
  <si>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</si>
  <si>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</si>
  <si>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</si>
  <si>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</si>
  <si>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</si>
  <si>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</si>
  <si>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</si>
  <si>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</si>
  <si>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</si>
  <si>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</si>
  <si>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</si>
  <si>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</si>
  <si>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</si>
  <si>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</si>
  <si>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</si>
  <si>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</si>
  <si>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</si>
  <si>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</si>
  <si>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</si>
  <si>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</si>
  <si>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</si>
  <si>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</si>
  <si>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</si>
  <si>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</si>
  <si>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</si>
  <si>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</si>
  <si>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</si>
  <si>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</si>
  <si>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</si>
  <si>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</si>
  <si>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</si>
  <si>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</si>
  <si>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</si>
  <si>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</si>
  <si>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</si>
  <si>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</si>
  <si>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</si>
  <si>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</si>
  <si>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</si>
  <si>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</si>
  <si>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</si>
  <si>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</si>
  <si>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</si>
  <si>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</si>
  <si>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</si>
  <si>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</si>
  <si>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</si>
  <si>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</si>
  <si>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</si>
  <si>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</si>
  <si>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</si>
  <si>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</si>
  <si>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</si>
  <si>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</si>
  <si>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</si>
  <si>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</si>
  <si>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</si>
  <si>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</si>
  <si>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</si>
  <si>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</si>
  <si>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</si>
  <si>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</si>
  <si>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</si>
  <si>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</si>
  <si>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</si>
  <si>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</si>
  <si>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</si>
  <si>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</si>
  <si>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</si>
  <si>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</si>
  <si>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</si>
  <si>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</si>
  <si>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</si>
  <si>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</si>
  <si>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</si>
  <si>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</si>
  <si>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</si>
  <si>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</si>
  <si>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</si>
  <si>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</si>
  <si>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</si>
  <si>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</si>
  <si>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</si>
  <si>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</si>
  <si>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</si>
  <si>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</si>
  <si>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</si>
  <si>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</si>
  <si>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</si>
  <si>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</si>
  <si>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</si>
  <si>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</si>
  <si>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</si>
  <si>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</si>
  <si>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</si>
  <si>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</si>
  <si>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</si>
  <si>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</si>
  <si>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</si>
  <si>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</si>
  <si>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</si>
  <si>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</si>
  <si>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</si>
  <si>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</si>
  <si>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</si>
  <si>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</si>
  <si>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</si>
  <si>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</si>
  <si>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</si>
  <si>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</si>
  <si>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</si>
  <si>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</si>
  <si>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</si>
  <si>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</si>
  <si>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</si>
  <si>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</si>
  <si>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</si>
  <si>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</si>
  <si>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</si>
  <si>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</si>
  <si>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</si>
  <si>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</si>
  <si>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</si>
  <si>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</si>
  <si>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</si>
  <si>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</si>
  <si>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</si>
  <si>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</si>
  <si>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</si>
  <si>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</si>
  <si>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</si>
  <si>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</si>
  <si>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</si>
  <si>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</si>
  <si>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</si>
  <si>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</si>
  <si>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</si>
  <si>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</si>
  <si>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</si>
  <si>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</si>
  <si>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</si>
  <si>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</si>
  <si>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</si>
  <si>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</si>
  <si>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</si>
  <si>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</si>
  <si>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</si>
  <si>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</si>
  <si>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</si>
  <si>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</si>
  <si>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</si>
  <si>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</si>
  <si>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</si>
  <si>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</si>
  <si>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</si>
  <si>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</si>
  <si>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</si>
  <si>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</si>
  <si>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</si>
  <si>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</si>
  <si>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</si>
  <si>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</si>
  <si>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</si>
  <si>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</si>
  <si>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</si>
  <si>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</si>
  <si>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</si>
  <si>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</si>
  <si>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</si>
  <si>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</si>
  <si>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</si>
  <si>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</si>
  <si>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</si>
  <si>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</si>
  <si>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</si>
  <si>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</si>
  <si>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</si>
  <si>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</si>
  <si>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</si>
  <si>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</si>
  <si>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</si>
  <si>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</si>
  <si>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</si>
  <si>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</si>
  <si>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</si>
  <si>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</si>
  <si>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</si>
  <si>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</si>
  <si>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</si>
  <si>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</si>
  <si>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</si>
  <si>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</si>
  <si>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</si>
  <si>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</si>
  <si>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</si>
  <si>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</si>
  <si>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</si>
  <si>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</si>
  <si>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</si>
  <si>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</si>
  <si>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</si>
  <si>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</si>
  <si>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</si>
  <si>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</si>
  <si>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</si>
  <si>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</si>
  <si>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</si>
  <si>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</si>
  <si>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</si>
  <si>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</si>
  <si>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</si>
  <si>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</si>
  <si>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</si>
  <si>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</si>
  <si>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</si>
  <si>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</si>
  <si>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</si>
  <si>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</si>
  <si>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</si>
  <si>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</si>
  <si>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</si>
  <si>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</si>
  <si>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</si>
  <si>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</si>
  <si>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</si>
  <si>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</si>
  <si>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</si>
  <si>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</si>
  <si>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</si>
  <si>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</si>
  <si>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</si>
  <si>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</si>
  <si>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</si>
  <si>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</si>
  <si>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</si>
  <si>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</si>
  <si>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</si>
  <si>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</si>
  <si>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</si>
  <si>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</si>
  <si>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</si>
  <si>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</si>
  <si>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</si>
  <si>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</si>
  <si>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</si>
  <si>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</si>
  <si>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</si>
  <si>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</si>
  <si>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</si>
  <si>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</si>
  <si>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</si>
  <si>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</si>
  <si>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</si>
  <si>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</si>
  <si>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</si>
  <si>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</si>
  <si>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</si>
  <si>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</si>
  <si>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</si>
  <si>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</si>
  <si>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</si>
  <si>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</si>
  <si>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</si>
  <si>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</si>
  <si>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</si>
  <si>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</si>
  <si>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</si>
  <si>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</si>
  <si>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</si>
  <si>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</si>
  <si>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</si>
  <si>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</si>
  <si>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</si>
  <si>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</si>
  <si>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</si>
  <si>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</si>
  <si>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</si>
  <si>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</si>
  <si>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</si>
  <si>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</si>
  <si>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</si>
  <si>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</si>
  <si>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</si>
  <si>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</si>
  <si>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</si>
  <si>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</si>
  <si>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</si>
  <si>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</si>
  <si>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</si>
  <si>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</si>
  <si>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</si>
  <si>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</si>
  <si>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</si>
  <si>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</si>
  <si>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</si>
  <si>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</si>
  <si>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</si>
  <si>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</si>
  <si>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</si>
  <si>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</si>
  <si>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</si>
  <si>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</si>
  <si>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</si>
  <si>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</si>
  <si>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</si>
  <si>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</si>
  <si>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</si>
  <si>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</si>
  <si>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</si>
  <si>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</si>
  <si>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</si>
  <si>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</si>
  <si>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</si>
  <si>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</si>
  <si>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</si>
  <si>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</si>
  <si>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</si>
  <si>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</si>
  <si>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</si>
  <si>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</si>
  <si>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</si>
  <si>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</si>
  <si>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</si>
  <si>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</si>
  <si>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</si>
  <si>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</si>
  <si>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</si>
  <si>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</si>
  <si>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</si>
  <si>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</si>
  <si>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</si>
  <si>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</si>
  <si>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</si>
  <si>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</si>
  <si>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</si>
  <si>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</si>
  <si>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</si>
  <si>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</si>
  <si>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</si>
  <si>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</si>
  <si>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</si>
  <si>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</si>
  <si>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</si>
  <si>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</si>
  <si>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</si>
  <si>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</si>
  <si>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</si>
  <si>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</si>
  <si>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</si>
  <si>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</si>
  <si>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</si>
  <si>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</si>
  <si>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</si>
  <si>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</si>
  <si>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</si>
  <si>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</si>
  <si>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</si>
  <si>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</si>
  <si>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</si>
  <si>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</si>
  <si>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</si>
  <si>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</si>
  <si>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</si>
  <si>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</si>
  <si>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</si>
  <si>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</si>
  <si>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</si>
  <si>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</si>
  <si>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</si>
  <si>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</si>
  <si>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</si>
  <si>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</si>
  <si>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</si>
  <si>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</si>
  <si>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</si>
  <si>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</si>
  <si>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</si>
  <si>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</si>
  <si>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</si>
  <si>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</si>
  <si>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</si>
  <si>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</si>
  <si>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</si>
  <si>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</si>
  <si>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</si>
  <si>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</si>
  <si>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</si>
  <si>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</si>
  <si>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</si>
  <si>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</si>
  <si>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</si>
  <si>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</si>
  <si>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</si>
  <si>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</si>
  <si>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</si>
  <si>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</si>
  <si>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</si>
  <si>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</si>
  <si>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</si>
  <si>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</si>
  <si>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</si>
  <si>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</si>
  <si>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</si>
  <si>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</si>
  <si>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</si>
  <si>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</si>
  <si>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</si>
  <si>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</si>
  <si>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</si>
  <si>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</si>
  <si>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</si>
  <si>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</si>
  <si>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</si>
  <si>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</si>
  <si>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</si>
  <si>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</si>
  <si>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</si>
  <si>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</si>
  <si>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</si>
  <si>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</si>
  <si>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</si>
  <si>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</si>
  <si>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</si>
  <si>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</si>
  <si>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</si>
  <si>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</si>
  <si>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</si>
  <si>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</si>
  <si>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</si>
  <si>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</si>
  <si>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</si>
  <si>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</si>
  <si>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</si>
  <si>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</si>
  <si>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</si>
  <si>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</si>
  <si>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</si>
  <si>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</si>
  <si>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</si>
  <si>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</si>
  <si>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</si>
  <si>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</si>
  <si>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</si>
  <si>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</si>
  <si>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</si>
  <si>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</si>
  <si>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</si>
  <si>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</si>
  <si>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</si>
  <si>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</si>
  <si>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</si>
  <si>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</si>
  <si>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</si>
  <si>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</si>
  <si>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</si>
  <si>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</si>
  <si>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</si>
  <si>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</si>
  <si>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</si>
  <si>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</si>
  <si>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</si>
  <si>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</si>
  <si>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</si>
  <si>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</si>
  <si>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</si>
  <si>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</si>
  <si>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</si>
  <si>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</si>
  <si>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</si>
  <si>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</si>
  <si>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</si>
  <si>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</si>
  <si>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</si>
  <si>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</si>
  <si>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</si>
  <si>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</si>
  <si>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</si>
  <si>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</si>
  <si>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</si>
  <si>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</si>
  <si>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</si>
  <si>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</si>
  <si>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</si>
  <si>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</si>
  <si>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</si>
  <si>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</si>
  <si>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</si>
  <si>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</si>
  <si>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</si>
  <si>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</si>
  <si>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</si>
  <si>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</si>
  <si>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</si>
  <si>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</si>
  <si>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</si>
  <si>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</si>
  <si>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</si>
  <si>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</si>
  <si>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</si>
  <si>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</si>
  <si>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</si>
  <si>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</si>
  <si>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</si>
  <si>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</si>
  <si>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</si>
  <si>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</si>
  <si>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</si>
  <si>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</si>
  <si>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</si>
  <si>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</si>
  <si>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</si>
  <si>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</si>
  <si>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</si>
  <si>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</si>
  <si>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</si>
  <si>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</si>
  <si>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</si>
  <si>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</si>
  <si>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</si>
  <si>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</si>
  <si>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</si>
  <si>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</si>
  <si>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</si>
  <si>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</si>
  <si>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</si>
  <si>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</si>
  <si>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</si>
  <si>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</si>
  <si>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</si>
  <si>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</si>
  <si>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</si>
  <si>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</si>
  <si>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</si>
  <si>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</si>
  <si>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</si>
  <si>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</si>
  <si>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</si>
  <si>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</si>
  <si>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</si>
  <si>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</si>
  <si>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</si>
  <si>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</si>
  <si>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</si>
  <si>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</si>
  <si>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</si>
  <si>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</si>
  <si>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</si>
  <si>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</si>
  <si>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</si>
  <si>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</si>
  <si>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</si>
  <si>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</si>
  <si>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</si>
  <si>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</si>
  <si>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</si>
  <si>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</si>
  <si>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</si>
  <si>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</si>
  <si>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</si>
  <si>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</si>
  <si>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</si>
  <si>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</si>
  <si>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</si>
  <si>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</si>
  <si>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</si>
  <si>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</si>
  <si>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</si>
  <si>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</si>
  <si>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</si>
  <si>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</si>
  <si>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</si>
  <si>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</si>
  <si>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</si>
  <si>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</si>
  <si>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</si>
  <si>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</si>
  <si>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</si>
  <si>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</si>
  <si>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</si>
  <si>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</si>
  <si>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</si>
  <si>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</si>
  <si>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</si>
  <si>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</si>
  <si>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</si>
  <si>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</si>
  <si>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</si>
  <si>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</si>
  <si>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</si>
  <si>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</si>
  <si>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</si>
  <si>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</si>
  <si>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</si>
  <si>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</si>
  <si>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</si>
  <si>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</si>
  <si>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</si>
  <si>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</si>
  <si>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</si>
  <si>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</si>
  <si>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</si>
  <si>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</si>
  <si>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</si>
  <si>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</si>
  <si>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</si>
  <si>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</si>
  <si>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</si>
  <si>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</si>
  <si>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</si>
  <si>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</si>
  <si>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</si>
  <si>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</si>
  <si>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</si>
  <si>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</si>
  <si>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</si>
  <si>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</si>
  <si>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</si>
  <si>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</si>
  <si>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</si>
  <si>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</si>
  <si>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</si>
  <si>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</si>
  <si>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</si>
  <si>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</si>
  <si>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</si>
  <si>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</si>
  <si>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</si>
  <si>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</si>
  <si>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</si>
  <si>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</si>
  <si>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</si>
  <si>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</si>
  <si>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</si>
  <si>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</si>
  <si>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</si>
  <si>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</si>
  <si>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</si>
  <si>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</si>
  <si>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</si>
  <si>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</si>
  <si>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</si>
  <si>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</si>
  <si>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</si>
  <si>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</si>
  <si>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</si>
  <si>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</si>
  <si>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</si>
  <si>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</si>
  <si>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</si>
  <si>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</si>
  <si>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</si>
  <si>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</si>
  <si>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</si>
  <si>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</si>
  <si>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</si>
  <si>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</si>
  <si>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</si>
  <si>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</si>
  <si>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</si>
  <si>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</si>
  <si>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</si>
  <si>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</si>
  <si>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</si>
  <si>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</si>
  <si>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</si>
  <si>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</si>
  <si>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</si>
  <si>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</si>
  <si>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</si>
  <si>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</si>
  <si>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</si>
  <si>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</si>
  <si>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</si>
  <si>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</si>
  <si>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</si>
  <si>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</si>
  <si>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</si>
  <si>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</si>
  <si>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</si>
  <si>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</si>
  <si>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</si>
  <si>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</si>
  <si>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</si>
  <si>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</si>
  <si>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</si>
  <si>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</si>
  <si>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</si>
  <si>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</si>
  <si>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</si>
  <si>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</si>
  <si>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</si>
  <si>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</si>
  <si>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</si>
  <si>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</si>
  <si>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</si>
  <si>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</si>
  <si>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</si>
  <si>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</si>
  <si>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</si>
  <si>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</si>
  <si>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</si>
  <si>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</si>
  <si>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</si>
  <si>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</si>
  <si>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</si>
  <si>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</si>
  <si>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</si>
  <si>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</si>
  <si>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</si>
  <si>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</si>
  <si>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</si>
  <si>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</si>
  <si>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</si>
  <si>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</si>
  <si>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</si>
  <si>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</si>
  <si>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</si>
  <si>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</si>
  <si>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</si>
  <si>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</si>
  <si>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</si>
  <si>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</si>
  <si>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</si>
  <si>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</si>
  <si>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</si>
  <si>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</si>
  <si>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</si>
  <si>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</si>
  <si>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</si>
  <si>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</si>
  <si>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</si>
  <si>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</si>
  <si>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</si>
  <si>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</si>
  <si>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</si>
  <si>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</si>
  <si>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</si>
  <si>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</si>
  <si>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</si>
  <si>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</si>
  <si>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</si>
  <si>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</si>
  <si>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</si>
  <si>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</si>
  <si>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</si>
  <si>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</si>
  <si>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</si>
  <si>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</si>
  <si>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</si>
  <si>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</si>
  <si>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</si>
  <si>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</si>
  <si>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</si>
  <si>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</si>
  <si>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</si>
  <si>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</si>
  <si>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</si>
  <si>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</si>
  <si>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</si>
  <si>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</si>
  <si>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</si>
  <si>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</si>
  <si>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</si>
  <si>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</si>
  <si>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</si>
  <si>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</si>
  <si>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</si>
  <si>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</si>
  <si>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</si>
  <si>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</si>
  <si>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</si>
  <si>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</si>
  <si>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</si>
  <si>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</si>
  <si>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</si>
  <si>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</si>
  <si>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</si>
  <si>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</si>
  <si>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</si>
  <si>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</si>
  <si>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</si>
  <si>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</si>
  <si>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</si>
  <si>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</si>
  <si>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</si>
  <si>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</si>
  <si>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</si>
  <si>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</si>
  <si>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</si>
  <si>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</si>
  <si>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</si>
  <si>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</si>
  <si>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</si>
  <si>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</si>
  <si>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</si>
  <si>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</si>
  <si>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</si>
  <si>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</si>
  <si>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</si>
  <si>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</si>
  <si>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</si>
  <si>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</si>
  <si>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</si>
  <si>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</si>
  <si>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</si>
  <si>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</si>
  <si>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</si>
  <si>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</si>
  <si>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</si>
  <si>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</si>
  <si>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</si>
  <si>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</si>
  <si>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</si>
  <si>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</si>
  <si>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</si>
  <si>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</si>
  <si>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</si>
  <si>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</si>
  <si>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</si>
  <si>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</si>
  <si>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</si>
  <si>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</si>
  <si>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</si>
  <si>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</si>
  <si>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</si>
  <si>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</si>
  <si>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</si>
  <si>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</si>
  <si>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</si>
  <si>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</si>
  <si>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</si>
  <si>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</si>
  <si>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</si>
  <si>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</si>
  <si>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</si>
  <si>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</si>
  <si>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</si>
  <si>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</si>
  <si>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</si>
  <si>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</si>
  <si>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</si>
  <si>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</si>
  <si>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</si>
  <si>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</si>
  <si>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</si>
  <si>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</si>
  <si>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</si>
  <si>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</si>
  <si>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</si>
  <si>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</si>
  <si>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</si>
  <si>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</si>
  <si>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</si>
  <si>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</si>
  <si>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</si>
  <si>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</si>
  <si>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</si>
  <si>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</si>
  <si>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</si>
  <si>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</si>
  <si>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</si>
  <si>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</si>
  <si>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</si>
  <si>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</si>
  <si>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</si>
  <si>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</si>
  <si>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</si>
  <si>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</si>
  <si>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</si>
  <si>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</si>
  <si>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</si>
  <si>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</si>
  <si>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</si>
  <si>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</si>
  <si>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</si>
  <si>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</si>
  <si>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</si>
  <si>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</si>
  <si>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</si>
  <si>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</si>
  <si>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</si>
  <si>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</si>
  <si>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</si>
  <si>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</si>
  <si>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</si>
  <si>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</si>
  <si>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</si>
  <si>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</si>
  <si>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</si>
  <si>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</si>
  <si>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</si>
  <si>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</si>
  <si>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</si>
  <si>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</si>
  <si>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</si>
  <si>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</si>
  <si>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</si>
  <si>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</si>
  <si>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</si>
  <si>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</si>
  <si>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</si>
  <si>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</si>
  <si>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</si>
  <si>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</si>
  <si>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</si>
  <si>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</si>
  <si>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</si>
  <si>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</si>
  <si>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</si>
  <si>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</si>
  <si>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</si>
  <si>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</si>
  <si>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</si>
  <si>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</si>
  <si>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</si>
  <si>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</si>
  <si>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</si>
  <si>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</si>
  <si>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</si>
  <si>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</si>
  <si>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</si>
  <si>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</si>
  <si>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</si>
  <si>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</si>
  <si>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</si>
  <si>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</si>
  <si>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</si>
  <si>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</si>
  <si>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</si>
  <si>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</si>
  <si>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</si>
  <si>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</si>
  <si>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</si>
  <si>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</si>
  <si>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</si>
  <si>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</si>
  <si>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</si>
  <si>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</si>
  <si>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</si>
  <si>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</si>
  <si>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</si>
  <si>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</si>
  <si>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</si>
  <si>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</si>
  <si>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</si>
  <si>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</si>
  <si>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</si>
  <si>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</si>
  <si>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</si>
  <si>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</si>
  <si>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</si>
  <si>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</si>
  <si>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</si>
  <si>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</si>
  <si>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</si>
  <si>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</si>
  <si>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</si>
  <si>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</si>
  <si>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</si>
  <si>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</si>
  <si>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</si>
  <si>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</si>
  <si>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</si>
  <si>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</si>
  <si>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</si>
  <si>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</si>
  <si>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</si>
  <si>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</si>
  <si>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</si>
  <si>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</si>
  <si>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</si>
  <si>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</si>
  <si>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</si>
  <si>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</si>
  <si>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</si>
  <si>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</si>
  <si>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</si>
  <si>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</si>
  <si>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</si>
  <si>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</si>
  <si>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</si>
  <si>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</si>
  <si>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</si>
  <si>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</si>
  <si>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</si>
  <si>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</si>
  <si>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</si>
  <si>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</si>
  <si>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</si>
  <si>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</si>
  <si>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</si>
  <si>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</si>
  <si>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</si>
  <si>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</si>
  <si>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</si>
  <si>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</si>
  <si>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</si>
  <si>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</si>
  <si>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</si>
  <si>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</si>
  <si>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</si>
  <si>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</si>
  <si>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</si>
  <si>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</si>
  <si>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</si>
  <si>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</si>
  <si>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</si>
  <si>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</si>
  <si>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</si>
  <si>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</si>
  <si>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</si>
  <si>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</si>
  <si>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</si>
  <si>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</si>
  <si>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</si>
  <si>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</si>
  <si>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</si>
  <si>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</si>
  <si>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</si>
  <si>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</si>
  <si>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</si>
  <si>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</si>
  <si>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</si>
  <si>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</si>
  <si>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</si>
  <si>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</si>
  <si>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</si>
  <si>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</si>
  <si>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</si>
  <si>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</si>
  <si>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</si>
  <si>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</si>
  <si>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</si>
  <si>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</si>
  <si>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</si>
  <si>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</si>
  <si>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</si>
  <si>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</si>
  <si>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</si>
  <si>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</si>
  <si>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</si>
  <si>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</si>
  <si>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</si>
  <si>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</si>
  <si>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</si>
  <si>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</si>
  <si>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</si>
  <si>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</si>
  <si>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</si>
  <si>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</si>
  <si>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</si>
  <si>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</si>
  <si>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</si>
  <si>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</si>
  <si>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</si>
  <si>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</si>
  <si>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</si>
  <si>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</si>
  <si>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</si>
  <si>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</si>
  <si>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</si>
  <si>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</si>
  <si>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</si>
  <si>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</si>
  <si>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</si>
  <si>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</si>
  <si>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</si>
  <si>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</si>
  <si>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</si>
  <si>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</si>
  <si>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</si>
  <si>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</si>
  <si>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</si>
  <si>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</si>
  <si>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</si>
  <si>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</si>
  <si>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</si>
  <si>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</si>
  <si>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</si>
  <si>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</si>
  <si>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</si>
  <si>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</si>
  <si>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</si>
  <si>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</si>
  <si>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</si>
  <si>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</si>
  <si>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</si>
  <si>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</si>
  <si>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</si>
  <si>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</si>
  <si>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</si>
  <si>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</si>
  <si>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</si>
  <si>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</si>
  <si>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</si>
  <si>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</si>
  <si>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</si>
  <si>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</si>
  <si>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</si>
  <si>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</si>
  <si>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</si>
  <si>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</si>
  <si>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</si>
  <si>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</si>
  <si>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</si>
  <si>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</si>
  <si>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</si>
  <si>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</si>
  <si>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</si>
  <si>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</si>
  <si>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</si>
  <si>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</si>
  <si>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</si>
  <si>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</si>
  <si>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</si>
  <si>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</si>
  <si>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</si>
  <si>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</si>
  <si>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</si>
  <si>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</si>
  <si>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</si>
  <si>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</si>
  <si>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</si>
  <si>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</si>
  <si>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</si>
  <si>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</si>
  <si>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</si>
  <si>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</si>
  <si>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</si>
  <si>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</si>
  <si>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</si>
  <si>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</si>
  <si>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</si>
  <si>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</si>
  <si>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</si>
  <si>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</si>
  <si>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</si>
  <si>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</si>
  <si>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</si>
  <si>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</si>
  <si>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</si>
  <si>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</si>
  <si>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</si>
  <si>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</si>
  <si>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</si>
  <si>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</si>
  <si>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</si>
  <si>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</si>
  <si>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</si>
  <si>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</si>
  <si>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</si>
  <si>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</si>
  <si>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</si>
  <si>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</si>
  <si>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</si>
  <si>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</si>
  <si>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</si>
  <si>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</si>
  <si>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</si>
  <si>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</si>
  <si>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</si>
  <si>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</si>
  <si>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</si>
  <si>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</si>
  <si>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</si>
  <si>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</si>
  <si>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</si>
  <si>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</si>
  <si>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</si>
  <si>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</si>
  <si>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</si>
  <si>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</si>
  <si>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</si>
  <si>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</si>
  <si>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</si>
  <si>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</si>
  <si>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</si>
  <si>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</si>
  <si>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</si>
  <si>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</si>
  <si>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</si>
  <si>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</si>
  <si>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</si>
  <si>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</si>
  <si>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</si>
  <si>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</si>
  <si>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</si>
  <si>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</si>
  <si>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</si>
  <si>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</si>
  <si>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</si>
  <si>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</si>
  <si>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</si>
  <si>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</si>
  <si>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</si>
  <si>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</si>
  <si>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</si>
  <si>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</si>
  <si>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</si>
  <si>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</si>
  <si>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</si>
  <si>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</si>
  <si>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</si>
  <si>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</si>
  <si>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</si>
  <si>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</si>
  <si>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</si>
  <si>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</si>
  <si>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</si>
  <si>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</si>
  <si>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</si>
  <si>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</si>
  <si>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</si>
  <si>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</si>
  <si>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</si>
  <si>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</si>
  <si>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</si>
  <si>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</si>
  <si>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</si>
  <si>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</si>
  <si>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</si>
  <si>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</si>
  <si>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</si>
  <si>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</si>
  <si>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</si>
  <si>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</si>
  <si>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</si>
  <si>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</si>
  <si>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</si>
  <si>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</si>
  <si>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</si>
  <si>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</si>
  <si>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</si>
  <si>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</si>
  <si>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</si>
  <si>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</si>
  <si>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</si>
  <si>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</si>
  <si>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</si>
  <si>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</si>
  <si>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</si>
  <si>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</si>
  <si>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</si>
  <si>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</si>
  <si>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</si>
  <si>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</si>
  <si>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</si>
  <si>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</si>
  <si>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</si>
  <si>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</si>
  <si>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</si>
  <si>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</si>
  <si>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</si>
  <si>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</si>
  <si>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</si>
  <si>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</si>
  <si>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</si>
  <si>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</si>
  <si>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</si>
  <si>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</si>
  <si>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</si>
  <si>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</si>
  <si>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</si>
  <si>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</si>
  <si>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</si>
  <si>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</si>
  <si>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</si>
  <si>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</si>
  <si>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</si>
  <si>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</si>
  <si>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</si>
  <si>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</si>
  <si>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</si>
  <si>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</si>
  <si>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</si>
  <si>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</si>
  <si>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</si>
  <si>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</si>
  <si>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</si>
  <si>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</si>
  <si>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</si>
  <si>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</si>
  <si>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</si>
  <si>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</si>
  <si>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</si>
  <si>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</si>
  <si>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</si>
  <si>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</si>
  <si>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</si>
  <si>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</si>
  <si>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</si>
  <si>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</si>
  <si>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</si>
  <si>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</si>
  <si>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</si>
  <si>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</si>
  <si>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</si>
  <si>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</si>
  <si>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</si>
  <si>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</si>
  <si>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</si>
  <si>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</si>
  <si>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</si>
  <si>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</si>
  <si>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</si>
  <si>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</si>
  <si>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</si>
  <si>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</si>
  <si>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</si>
  <si>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</si>
  <si>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</si>
  <si>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</si>
  <si>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</si>
  <si>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</si>
  <si>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</si>
  <si>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</si>
  <si>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</si>
  <si>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</si>
  <si>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</si>
  <si>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</si>
  <si>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</si>
  <si>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</si>
  <si>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</si>
  <si>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</si>
  <si>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</si>
  <si>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</si>
  <si>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</si>
  <si>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</si>
  <si>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</si>
  <si>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</si>
  <si>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</si>
  <si>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</si>
  <si>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</si>
  <si>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</si>
  <si>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</si>
  <si>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</si>
  <si>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</si>
  <si>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</si>
  <si>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</si>
  <si>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</si>
  <si>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</si>
  <si>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</si>
  <si>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</si>
  <si>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</si>
  <si>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</si>
  <si>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</si>
  <si>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</si>
  <si>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</si>
  <si>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</si>
  <si>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</si>
  <si>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</si>
  <si>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</si>
  <si>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</si>
  <si>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</si>
  <si>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</si>
  <si>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</si>
  <si>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</si>
  <si>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</si>
  <si>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</si>
  <si>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</si>
  <si>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</si>
  <si>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</si>
  <si>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</si>
  <si>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</si>
  <si>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</si>
  <si>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</si>
  <si>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</si>
  <si>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</si>
  <si>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</si>
  <si>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</si>
  <si>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</si>
  <si>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</si>
  <si>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</si>
  <si>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</si>
  <si>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</si>
  <si>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</si>
  <si>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</si>
  <si>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</si>
  <si>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</si>
  <si>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</si>
  <si>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</si>
  <si>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</si>
  <si>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</si>
  <si>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</si>
  <si>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</si>
  <si>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</si>
  <si>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</si>
  <si>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</si>
  <si>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</si>
  <si>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</si>
  <si>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</si>
  <si>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</si>
  <si>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</si>
  <si>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</si>
  <si>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</si>
  <si>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</si>
  <si>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</si>
  <si>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</si>
  <si>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</si>
  <si>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</si>
  <si>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</si>
  <si>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</si>
  <si>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</si>
  <si>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</si>
  <si>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</si>
  <si>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</si>
  <si>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</si>
  <si>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</si>
  <si>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</si>
  <si>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</si>
  <si>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</si>
  <si>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</si>
  <si>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</si>
  <si>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</si>
  <si>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</si>
  <si>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</si>
  <si>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</si>
  <si>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</si>
  <si>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</si>
  <si>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</si>
  <si>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</si>
  <si>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</si>
  <si>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</si>
  <si>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</si>
  <si>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</si>
  <si>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</si>
  <si>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</si>
  <si>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</si>
  <si>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</si>
  <si>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</si>
  <si>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</si>
  <si>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</si>
  <si>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</si>
  <si>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</si>
  <si>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</si>
  <si>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</si>
  <si>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</si>
  <si>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</si>
  <si>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</si>
  <si>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</si>
  <si>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</si>
  <si>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</si>
  <si>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</si>
  <si>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</si>
  <si>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</si>
  <si>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</si>
  <si>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</si>
  <si>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</si>
  <si>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</si>
  <si>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</si>
  <si>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</si>
  <si>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</si>
  <si>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</si>
  <si>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</si>
  <si>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</si>
  <si>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</si>
  <si>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</si>
  <si>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</si>
  <si>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</si>
  <si>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</si>
  <si>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</si>
  <si>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</si>
  <si>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</si>
  <si>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</si>
  <si>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</si>
  <si>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</si>
  <si>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</si>
  <si>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</si>
  <si>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</si>
  <si>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</si>
  <si>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</si>
  <si>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</si>
  <si>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</si>
  <si>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</si>
  <si>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</si>
  <si>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</si>
  <si>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</si>
  <si>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</si>
  <si>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</si>
  <si>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</si>
  <si>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</si>
  <si>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</si>
  <si>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</si>
  <si>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</si>
  <si>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</si>
  <si>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</si>
  <si>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</si>
  <si>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</si>
  <si>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</si>
  <si>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</si>
  <si>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</si>
  <si>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</si>
  <si>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</si>
  <si>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</si>
  <si>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</si>
  <si>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</si>
  <si>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</si>
  <si>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</si>
  <si>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</si>
  <si>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</si>
  <si>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</si>
  <si>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</si>
  <si>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</si>
  <si>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</si>
  <si>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</si>
  <si>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</si>
  <si>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</si>
  <si>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</si>
  <si>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</si>
  <si>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</si>
  <si>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</si>
  <si>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</si>
  <si>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</si>
  <si>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</si>
  <si>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</si>
  <si>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</si>
  <si>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</si>
  <si>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</si>
  <si>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</si>
  <si>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</si>
  <si>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</si>
  <si>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</si>
  <si>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</si>
  <si>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</si>
  <si>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</si>
  <si>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</si>
  <si>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</si>
  <si>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</si>
  <si>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</si>
  <si>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</si>
  <si>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</si>
  <si>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</si>
  <si>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</si>
  <si>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</si>
  <si>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</si>
  <si>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</si>
  <si>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</si>
  <si>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</si>
  <si>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</si>
  <si>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</si>
  <si>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</si>
  <si>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</si>
  <si>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</si>
  <si>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</si>
  <si>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</si>
  <si>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</si>
  <si>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</si>
  <si>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</si>
  <si>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</si>
  <si>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</si>
  <si>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</si>
  <si>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</si>
  <si>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</si>
  <si>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</si>
  <si>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</si>
  <si>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</si>
  <si>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</si>
  <si>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</si>
  <si>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</si>
  <si>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</si>
  <si>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</si>
  <si>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</si>
  <si>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</si>
  <si>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</si>
  <si>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</si>
  <si>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</si>
  <si>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</si>
  <si>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</si>
  <si>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</si>
  <si>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</si>
  <si>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</si>
  <si>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</si>
  <si>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</si>
  <si>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</si>
  <si>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</si>
  <si>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</si>
  <si>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</si>
  <si>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</si>
  <si>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</si>
  <si>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</si>
  <si>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</si>
  <si>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</si>
  <si>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</si>
  <si>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</si>
  <si>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</si>
  <si>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</si>
  <si>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</si>
  <si>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</si>
  <si>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</si>
  <si>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</si>
  <si>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</si>
  <si>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</si>
  <si>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</si>
  <si>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</si>
  <si>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</si>
  <si>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</si>
  <si>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</si>
  <si>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</si>
  <si>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</si>
  <si>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</si>
  <si>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</si>
  <si>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</si>
  <si>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</si>
  <si>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</si>
  <si>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</si>
  <si>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</si>
  <si>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</si>
  <si>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</si>
  <si>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</si>
  <si>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</si>
  <si>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</si>
  <si>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</si>
  <si>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</si>
  <si>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</si>
  <si>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</si>
  <si>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</si>
  <si>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</si>
  <si>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</si>
  <si>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</si>
  <si>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</si>
  <si>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</si>
  <si>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</si>
  <si>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</si>
  <si>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</si>
  <si>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</si>
  <si>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</si>
  <si>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</si>
  <si>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</si>
  <si>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</si>
  <si>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</si>
  <si>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</si>
  <si>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</si>
  <si>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</si>
  <si>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</si>
  <si>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</si>
  <si>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</si>
  <si>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</si>
  <si>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</si>
  <si>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</si>
  <si>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</si>
  <si>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</si>
  <si>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</si>
  <si>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</si>
  <si>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</si>
  <si>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</si>
  <si>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</si>
  <si>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</si>
  <si>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</si>
  <si>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</si>
  <si>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</si>
  <si>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</si>
  <si>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</si>
  <si>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</si>
  <si>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</si>
  <si>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</si>
  <si>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</si>
  <si>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</si>
  <si>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</si>
  <si>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</si>
  <si>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</si>
  <si>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</si>
  <si>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</si>
  <si>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</si>
  <si>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</si>
  <si>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</si>
  <si>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</si>
  <si>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</si>
  <si>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</si>
  <si>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</si>
  <si>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</si>
  <si>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</si>
  <si>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</si>
  <si>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</si>
  <si>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</si>
  <si>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</si>
  <si>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</si>
  <si>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</si>
  <si>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</si>
  <si>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</si>
  <si>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</si>
  <si>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</si>
  <si>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</si>
  <si>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</si>
  <si>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</si>
  <si>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</si>
  <si>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</si>
  <si>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</si>
  <si>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</si>
  <si>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</si>
  <si>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</si>
  <si>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</si>
  <si>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</si>
  <si>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</si>
  <si>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</si>
  <si>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</si>
  <si>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</si>
  <si>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</si>
  <si>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</si>
  <si>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</si>
  <si>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</si>
  <si>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</si>
  <si>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</si>
  <si>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</si>
  <si>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</si>
  <si>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</si>
  <si>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</si>
  <si>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</si>
  <si>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</si>
  <si>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</si>
  <si>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</si>
  <si>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</si>
  <si>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</si>
  <si>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</si>
  <si>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</si>
  <si>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</si>
  <si>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</si>
  <si>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</si>
  <si>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</si>
  <si>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</si>
  <si>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</si>
  <si>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</si>
  <si>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</si>
  <si>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</si>
  <si>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</si>
  <si>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</si>
  <si>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</si>
  <si>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</si>
  <si>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</si>
  <si>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</si>
  <si>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</si>
  <si>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</si>
  <si>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</si>
  <si>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</si>
  <si>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</si>
  <si>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</si>
  <si>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</si>
  <si>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</si>
  <si>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</si>
  <si>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</si>
  <si>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</si>
  <si>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</si>
  <si>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</si>
  <si>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</si>
  <si>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</si>
  <si>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</si>
  <si>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</si>
  <si>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</si>
  <si>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</si>
  <si>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</si>
  <si>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</si>
  <si>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</si>
  <si>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</si>
  <si>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</si>
  <si>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</si>
  <si>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</si>
  <si>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</si>
  <si>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</si>
  <si>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</si>
  <si>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</si>
  <si>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</si>
  <si>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</si>
  <si>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</si>
  <si>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</si>
  <si>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</si>
  <si>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</si>
  <si>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</si>
  <si>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</si>
  <si>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</si>
  <si>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</si>
  <si>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</si>
  <si>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</si>
  <si>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</si>
  <si>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</si>
  <si>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</si>
  <si>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</si>
  <si>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</si>
  <si>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</si>
  <si>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</si>
  <si>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</si>
  <si>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</si>
  <si>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</si>
  <si>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</si>
  <si>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</si>
  <si>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</si>
  <si>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</si>
  <si>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</si>
  <si>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</si>
  <si>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</si>
  <si>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</si>
  <si>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</si>
  <si>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</si>
  <si>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</si>
  <si>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</si>
  <si>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</si>
  <si>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</si>
  <si>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</si>
  <si>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</si>
  <si>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</si>
  <si>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</si>
  <si>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</si>
  <si>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</si>
  <si>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</si>
  <si>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</si>
  <si>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</si>
  <si>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</si>
  <si>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</si>
  <si>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</si>
  <si>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</si>
  <si>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</si>
  <si>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</si>
  <si>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</si>
  <si>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</si>
  <si>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</si>
  <si>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</si>
  <si>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</si>
  <si>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</si>
  <si>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</si>
  <si>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</si>
  <si>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</si>
  <si>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</si>
  <si>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</si>
  <si>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</si>
  <si>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</si>
  <si>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</si>
  <si>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</si>
  <si>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</si>
  <si>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</si>
  <si>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</si>
  <si>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</si>
  <si>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</si>
  <si>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</si>
  <si>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</si>
  <si>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</si>
  <si>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</si>
  <si>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</si>
  <si>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</si>
  <si>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</si>
  <si>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</si>
  <si>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</si>
  <si>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</si>
  <si>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</si>
  <si>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</si>
  <si>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</si>
  <si>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</si>
  <si>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</si>
  <si>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</si>
  <si>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</si>
  <si>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</si>
  <si>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</si>
  <si>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</si>
  <si>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</si>
  <si>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</si>
  <si>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</si>
  <si>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</si>
  <si>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</si>
  <si>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</si>
  <si>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</si>
  <si>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</si>
  <si>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</si>
  <si>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</si>
  <si>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</si>
  <si>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</si>
  <si>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</si>
  <si>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</si>
  <si>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</si>
  <si>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</si>
  <si>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</si>
  <si>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</si>
  <si>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</si>
  <si>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</si>
  <si>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</si>
  <si>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</si>
  <si>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</si>
  <si>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</si>
  <si>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</si>
  <si>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</si>
  <si>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</si>
  <si>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</si>
  <si>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</si>
  <si>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</si>
  <si>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</si>
  <si>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</si>
  <si>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</si>
  <si>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</si>
  <si>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</si>
  <si>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</si>
  <si>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</si>
  <si>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</si>
  <si>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</si>
  <si>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</si>
  <si>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</si>
  <si>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</si>
  <si>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</si>
  <si>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</si>
  <si>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</si>
  <si>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</si>
  <si>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</si>
  <si>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</si>
  <si>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</si>
  <si>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</si>
  <si>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</si>
  <si>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</si>
  <si>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</si>
  <si>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</si>
  <si>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</si>
  <si>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</si>
  <si>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</si>
  <si>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</si>
  <si>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</si>
  <si>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</si>
  <si>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</si>
  <si>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</si>
  <si>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</si>
  <si>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</si>
  <si>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</si>
  <si>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</si>
  <si>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</si>
  <si>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</si>
  <si>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</si>
  <si>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</si>
  <si>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</si>
  <si>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</si>
  <si>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</si>
  <si>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</si>
  <si>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</si>
  <si>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</si>
  <si>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</si>
  <si>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</si>
  <si>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</si>
  <si>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</si>
  <si>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</si>
  <si>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</si>
  <si>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</si>
  <si>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</si>
  <si>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</si>
  <si>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</si>
  <si>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</si>
  <si>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</si>
  <si>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</si>
  <si>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</si>
  <si>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</si>
  <si>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</si>
  <si>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</si>
  <si>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</si>
  <si>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</si>
  <si>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</si>
  <si>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</si>
  <si>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</si>
  <si>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</si>
  <si>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</si>
  <si>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</si>
  <si>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</si>
  <si>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</si>
  <si>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</si>
  <si>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</si>
  <si>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</si>
  <si>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</si>
  <si>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</si>
  <si>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</si>
  <si>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</si>
  <si>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</si>
  <si>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</si>
  <si>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</si>
  <si>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</si>
  <si>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</si>
  <si>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</si>
  <si>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</si>
  <si>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</si>
  <si>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</si>
  <si>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</si>
  <si>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</si>
  <si>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</si>
  <si>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</si>
  <si>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</si>
  <si>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</si>
  <si>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</si>
  <si>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</si>
  <si>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</si>
  <si>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</si>
  <si>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</si>
  <si>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</si>
  <si>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</si>
  <si>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</si>
  <si>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</si>
  <si>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</si>
  <si>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</si>
  <si>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</si>
  <si>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</si>
  <si>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</si>
  <si>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</si>
  <si>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</si>
  <si>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</si>
  <si>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</si>
  <si>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</si>
  <si>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</si>
  <si>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</si>
  <si>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</si>
  <si>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</si>
  <si>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</si>
  <si>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</si>
  <si>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</si>
  <si>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</si>
  <si>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</si>
  <si>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</si>
  <si>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</si>
  <si>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</si>
  <si>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</si>
  <si>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</si>
  <si>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</si>
  <si>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</si>
  <si>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</si>
  <si>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</si>
  <si>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</si>
  <si>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</si>
  <si>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</si>
  <si>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</si>
  <si>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</si>
  <si>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</si>
  <si>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</si>
  <si>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</si>
  <si>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</si>
  <si>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</si>
  <si>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</si>
  <si>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</si>
  <si>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</si>
  <si>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</si>
  <si>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</si>
  <si>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</si>
  <si>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</si>
  <si>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</si>
  <si>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</si>
  <si>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</si>
  <si>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</si>
  <si>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</si>
  <si>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</si>
  <si>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</si>
  <si>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</si>
  <si>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</si>
  <si>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</si>
  <si>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</si>
  <si>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</si>
  <si>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</si>
  <si>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</si>
  <si>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</si>
  <si>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</si>
  <si>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</si>
  <si>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</si>
  <si>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</si>
  <si>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</si>
  <si>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</si>
  <si>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</si>
  <si>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</si>
  <si>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</si>
  <si>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</si>
  <si>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</si>
  <si>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</si>
  <si>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</si>
  <si>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</si>
  <si>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</si>
  <si>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</si>
  <si>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</si>
  <si>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</si>
  <si>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</si>
  <si>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</si>
  <si>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</si>
  <si>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</si>
  <si>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</si>
  <si>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</si>
  <si>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</si>
  <si>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</si>
  <si>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</si>
  <si>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</si>
  <si>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</si>
  <si>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</si>
  <si>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</si>
  <si>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</si>
  <si>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</si>
  <si>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</si>
  <si>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</si>
  <si>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</si>
  <si>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</si>
  <si>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</si>
  <si>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</si>
  <si>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</si>
  <si>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</si>
  <si>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</si>
  <si>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</si>
  <si>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</si>
  <si>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</si>
  <si>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</si>
  <si>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</si>
  <si>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</si>
  <si>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</si>
  <si>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</si>
  <si>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</si>
  <si>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</si>
  <si>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</si>
  <si>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</si>
  <si>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</si>
  <si>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</si>
  <si>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</si>
  <si>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</si>
  <si>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</si>
  <si>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</si>
  <si>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</si>
  <si>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</si>
  <si>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</si>
  <si>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</si>
  <si>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</si>
  <si>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</si>
  <si>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</si>
  <si>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</si>
  <si>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</si>
  <si>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</si>
  <si>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</si>
  <si>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</si>
  <si>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</si>
  <si>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</si>
  <si>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</si>
  <si>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</si>
  <si>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</si>
  <si>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</si>
  <si>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</si>
  <si>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</si>
  <si>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</si>
  <si>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</si>
  <si>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</si>
  <si>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</si>
  <si>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</si>
  <si>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</si>
  <si>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</si>
  <si>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</si>
  <si>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</si>
  <si>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</si>
  <si>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</si>
  <si>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</si>
  <si>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</si>
  <si>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</si>
  <si>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</si>
  <si>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</si>
  <si>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</si>
  <si>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</si>
  <si>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</si>
  <si>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</si>
  <si>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</si>
  <si>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</si>
  <si>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</si>
  <si>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</si>
  <si>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</si>
  <si>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</si>
  <si>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</si>
  <si>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</si>
  <si>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</si>
  <si>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</si>
  <si>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</si>
  <si>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</si>
  <si>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</si>
  <si>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</si>
  <si>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</si>
  <si>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</si>
  <si>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</si>
  <si>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</si>
  <si>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</si>
  <si>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</si>
  <si>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</si>
  <si>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</si>
  <si>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</si>
  <si>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</si>
  <si>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</si>
  <si>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</si>
  <si>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</si>
  <si>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</si>
  <si>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</si>
  <si>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</si>
  <si>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</si>
  <si>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</si>
  <si>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</si>
  <si>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</si>
  <si>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</si>
  <si>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</si>
  <si>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</si>
  <si>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</si>
  <si>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</si>
  <si>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</si>
  <si>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</si>
  <si>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</si>
  <si>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</si>
  <si>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</si>
  <si>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</si>
  <si>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</si>
  <si>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</si>
  <si>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</si>
  <si>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</si>
  <si>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</si>
  <si>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</si>
  <si>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</si>
  <si>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</si>
  <si>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</si>
  <si>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</si>
  <si>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</si>
  <si>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</si>
  <si>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</si>
  <si>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</si>
  <si>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</si>
  <si>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</si>
  <si>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</si>
  <si>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</si>
  <si>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</si>
  <si>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</si>
  <si>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</si>
  <si>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</si>
  <si>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</si>
  <si>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</si>
  <si>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</si>
  <si>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</si>
  <si>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</si>
  <si>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</si>
  <si>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</si>
  <si>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</si>
  <si>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</si>
  <si>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</si>
  <si>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</si>
  <si>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</si>
  <si>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</si>
  <si>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</si>
  <si>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</si>
  <si>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</si>
  <si>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</si>
  <si>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</si>
  <si>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</si>
  <si>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</si>
  <si>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</si>
  <si>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</si>
  <si>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</si>
  <si>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</si>
  <si>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</si>
  <si>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</si>
  <si>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</si>
  <si>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</si>
  <si>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</si>
  <si>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</si>
  <si>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</si>
  <si>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</si>
  <si>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</si>
  <si>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</si>
  <si>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</si>
  <si>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</si>
  <si>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</si>
  <si>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</si>
  <si>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</si>
  <si>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</si>
  <si>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</si>
  <si>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</si>
  <si>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</si>
  <si>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</si>
  <si>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</si>
  <si>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</si>
  <si>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</si>
  <si>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</si>
  <si>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</si>
  <si>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</si>
  <si>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</si>
  <si>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</si>
  <si>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</si>
  <si>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</si>
  <si>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</si>
  <si>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</si>
  <si>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</si>
  <si>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</si>
  <si>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</si>
  <si>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</si>
  <si>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</si>
  <si>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</si>
  <si>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</si>
  <si>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</si>
  <si>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</si>
  <si>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</si>
  <si>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</si>
  <si>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</si>
  <si>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</si>
  <si>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</si>
  <si>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</si>
  <si>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</si>
  <si>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</si>
  <si>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</si>
  <si>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</si>
  <si>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</si>
  <si>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</si>
  <si>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</si>
  <si>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</si>
  <si>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</si>
  <si>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</si>
  <si>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</si>
  <si>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</si>
  <si>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</si>
  <si>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</si>
  <si>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</si>
  <si>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</si>
  <si>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</si>
  <si>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</si>
  <si>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</si>
  <si>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</si>
  <si>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</si>
  <si>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</si>
  <si>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</si>
  <si>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</si>
  <si>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</si>
  <si>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</si>
  <si>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</si>
  <si>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</si>
  <si>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</si>
  <si>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</si>
  <si>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</si>
  <si>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</si>
  <si>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</si>
  <si>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</si>
  <si>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</si>
  <si>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</si>
  <si>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</si>
  <si>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</si>
  <si>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</si>
  <si>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</si>
  <si>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</si>
  <si>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</si>
  <si>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</si>
  <si>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</si>
  <si>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</si>
  <si>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</si>
  <si>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</si>
  <si>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</si>
  <si>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</si>
  <si>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</si>
  <si>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</si>
  <si>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</si>
  <si>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</si>
  <si>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</si>
  <si>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</si>
  <si>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</si>
  <si>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</si>
  <si>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</si>
  <si>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</si>
  <si>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</si>
  <si>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</si>
  <si>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</si>
  <si>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</si>
  <si>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</si>
  <si>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</si>
  <si>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</si>
  <si>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</si>
  <si>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</si>
  <si>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</si>
  <si>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</si>
  <si>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</si>
  <si>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</si>
  <si>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</si>
  <si>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</si>
  <si>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</si>
  <si>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</si>
  <si>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</si>
  <si>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</si>
  <si>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</si>
  <si>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</si>
  <si>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</si>
  <si>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</si>
  <si>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</si>
  <si>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</si>
  <si>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</si>
  <si>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</si>
  <si>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</si>
  <si>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</si>
  <si>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</si>
  <si>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</si>
  <si>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</si>
  <si>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</si>
  <si>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</si>
  <si>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</si>
  <si>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</si>
  <si>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</si>
  <si>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</si>
  <si>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</si>
  <si>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</si>
  <si>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</si>
  <si>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</si>
  <si>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</si>
  <si>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</si>
  <si>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</si>
  <si>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</si>
  <si>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</si>
  <si>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</si>
  <si>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</si>
  <si>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</si>
  <si>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</si>
  <si>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</si>
  <si>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</si>
  <si>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</si>
  <si>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</si>
  <si>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</si>
  <si>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</si>
  <si>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</si>
  <si>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</si>
  <si>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</si>
  <si>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</si>
  <si>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</si>
  <si>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</si>
  <si>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</si>
  <si>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</si>
  <si>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</si>
  <si>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</si>
  <si>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</si>
  <si>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</si>
  <si>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</si>
  <si>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</si>
  <si>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</si>
  <si>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</si>
  <si>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</si>
  <si>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</si>
  <si>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</si>
  <si>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</si>
  <si>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</si>
  <si>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</si>
  <si>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</si>
  <si>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</si>
  <si>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</si>
  <si>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</si>
  <si>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</si>
  <si>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</si>
  <si>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</si>
  <si>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</si>
  <si>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</si>
  <si>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</si>
  <si>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</si>
  <si>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</si>
  <si>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</si>
  <si>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</si>
  <si>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</si>
  <si>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</si>
  <si>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</si>
  <si>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</si>
  <si>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</si>
  <si>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</si>
  <si>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</si>
  <si>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</si>
  <si>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</si>
  <si>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</si>
  <si>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</si>
  <si>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</si>
  <si>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</si>
  <si>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</si>
  <si>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</si>
  <si>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</si>
  <si>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</si>
  <si>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</si>
  <si>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</si>
  <si>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</si>
  <si>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</si>
  <si>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</si>
  <si>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</si>
  <si>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</si>
  <si>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</si>
  <si>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</si>
  <si>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</si>
  <si>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</si>
  <si>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</si>
  <si>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</si>
  <si>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</si>
  <si>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</si>
  <si>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</si>
  <si>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</si>
  <si>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</si>
  <si>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</si>
  <si>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</si>
  <si>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</si>
  <si>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</si>
  <si>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</si>
  <si>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</si>
  <si>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</si>
  <si>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</si>
  <si>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</si>
  <si>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</si>
  <si>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</si>
  <si>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</si>
  <si>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</si>
  <si>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</si>
  <si>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</si>
  <si>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</si>
  <si>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</si>
  <si>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</si>
  <si>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</si>
  <si>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</si>
  <si>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</si>
  <si>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</si>
  <si>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</si>
  <si>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</si>
  <si>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</si>
  <si>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</si>
  <si>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</si>
  <si>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</si>
  <si>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</si>
  <si>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</si>
  <si>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</si>
  <si>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</si>
  <si>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</si>
  <si>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</si>
  <si>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</si>
  <si>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</si>
  <si>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</si>
  <si>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</si>
  <si>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</si>
  <si>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</si>
  <si>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</si>
  <si>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</si>
  <si>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</si>
  <si>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</si>
  <si>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</si>
  <si>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</si>
  <si>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</si>
  <si>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</si>
  <si>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</si>
  <si>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</si>
  <si>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</si>
  <si>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</si>
  <si>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</si>
  <si>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</si>
  <si>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</si>
  <si>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</si>
  <si>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</si>
  <si>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</si>
  <si>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</si>
  <si>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</si>
  <si>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</si>
  <si>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</si>
  <si>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</si>
  <si>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</si>
  <si>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</si>
  <si>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</si>
  <si>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</si>
  <si>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</si>
  <si>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</si>
  <si>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</si>
  <si>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</si>
  <si>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</si>
  <si>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</si>
  <si>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</si>
  <si>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</si>
  <si>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</si>
  <si>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</si>
  <si>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</si>
  <si>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</si>
  <si>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</si>
  <si>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</si>
  <si>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</si>
  <si>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</si>
  <si>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</si>
  <si>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</si>
  <si>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</si>
  <si>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</si>
  <si>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</si>
  <si>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</si>
  <si>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</si>
  <si>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</si>
  <si>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</si>
  <si>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</si>
  <si>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</si>
  <si>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</si>
  <si>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</si>
  <si>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</si>
  <si>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</si>
  <si>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</si>
  <si>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</si>
  <si>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</si>
  <si>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</si>
  <si>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</si>
  <si>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</si>
  <si>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</si>
  <si>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</si>
  <si>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</si>
  <si>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</si>
  <si>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</si>
  <si>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</si>
  <si>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</si>
  <si>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</si>
  <si>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</si>
  <si>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</si>
  <si>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</si>
  <si>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</si>
  <si>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</si>
  <si>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</si>
  <si>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</si>
  <si>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</si>
  <si>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</si>
  <si>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</si>
  <si>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</si>
  <si>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</si>
  <si>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</si>
  <si>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</si>
  <si>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</si>
  <si>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</si>
  <si>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</si>
  <si>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</si>
  <si>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</si>
  <si>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</si>
  <si>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</si>
  <si>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</si>
  <si>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</si>
  <si>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</si>
  <si>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</si>
  <si>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</si>
  <si>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</si>
  <si>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</si>
  <si>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</si>
  <si>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</si>
  <si>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</si>
  <si>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</si>
  <si>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</si>
  <si>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</si>
  <si>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</si>
  <si>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</si>
  <si>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</si>
  <si>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</si>
  <si>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</si>
  <si>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</si>
  <si>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</si>
  <si>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</si>
  <si>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</si>
  <si>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</si>
  <si>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</si>
  <si>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</si>
  <si>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</si>
  <si>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</si>
  <si>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</si>
  <si>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</si>
  <si>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</si>
  <si>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</si>
  <si>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</si>
  <si>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</si>
  <si>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</si>
  <si>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</si>
  <si>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</si>
  <si>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</si>
  <si>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</si>
  <si>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</si>
  <si>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</si>
  <si>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</si>
  <si>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</si>
  <si>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</si>
  <si>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</si>
  <si>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</si>
  <si>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</si>
  <si>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</si>
  <si>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</si>
  <si>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</si>
  <si>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</si>
  <si>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</si>
  <si>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</si>
  <si>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</si>
  <si>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</si>
  <si>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</si>
  <si>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</si>
  <si>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</si>
  <si>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</si>
  <si>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</si>
  <si>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</si>
  <si>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</si>
  <si>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</si>
  <si>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</si>
  <si>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</si>
  <si>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</si>
  <si>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</si>
  <si>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</si>
  <si>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</si>
  <si>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</si>
  <si>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</si>
  <si>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</si>
  <si>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</si>
  <si>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</si>
  <si>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</si>
  <si>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</si>
  <si>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</si>
  <si>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</si>
  <si>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</si>
  <si>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</si>
  <si>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</si>
  <si>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</si>
  <si>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</si>
  <si>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</si>
  <si>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</si>
  <si>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</si>
  <si>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</si>
  <si>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</si>
  <si>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</si>
  <si>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</si>
  <si>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</si>
  <si>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</si>
  <si>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</si>
  <si>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</si>
  <si>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</si>
  <si>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</si>
  <si>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</si>
  <si>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</si>
  <si>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</si>
  <si>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</si>
  <si>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</si>
  <si>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</si>
  <si>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</si>
  <si>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</si>
  <si>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</si>
  <si>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</si>
  <si>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</si>
  <si>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</si>
  <si>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</si>
  <si>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</si>
  <si>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</si>
  <si>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</si>
  <si>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</si>
  <si>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</si>
  <si>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</si>
  <si>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</si>
  <si>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</si>
  <si>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</si>
  <si>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</si>
  <si>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</si>
  <si>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</si>
  <si>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</si>
  <si>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</si>
  <si>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</si>
  <si>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</si>
  <si>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</si>
  <si>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</si>
  <si>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</si>
  <si>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</si>
  <si>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</si>
  <si>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</si>
  <si>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</si>
  <si>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</si>
  <si>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</si>
  <si>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</si>
  <si>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</si>
  <si>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</si>
  <si>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</si>
  <si>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</si>
  <si>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</si>
  <si>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</si>
  <si>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</si>
  <si>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</si>
  <si>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</si>
  <si>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</si>
  <si>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</si>
  <si>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</si>
  <si>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</si>
  <si>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</si>
  <si>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</si>
  <si>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</si>
  <si>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</si>
  <si>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</si>
  <si>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</si>
  <si>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</si>
  <si>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</si>
  <si>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</si>
  <si>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</si>
  <si>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</si>
  <si>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</si>
  <si>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</si>
  <si>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</si>
  <si>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</si>
  <si>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</si>
  <si>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</si>
  <si>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</si>
  <si>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</si>
  <si>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</si>
  <si>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</si>
  <si>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</si>
  <si>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</si>
  <si>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</si>
  <si>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</si>
  <si>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</si>
  <si>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</si>
  <si>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</si>
  <si>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</si>
  <si>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</si>
  <si>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</si>
  <si>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</si>
  <si>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</si>
  <si>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</si>
  <si>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</si>
  <si>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</si>
  <si>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</si>
  <si>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</si>
  <si>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</si>
  <si>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</si>
  <si>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</si>
  <si>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</si>
  <si>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</si>
  <si>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</si>
  <si>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</si>
  <si>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</si>
  <si>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</si>
  <si>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</si>
  <si>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</si>
  <si>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</si>
  <si>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</si>
  <si>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</si>
  <si>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</si>
  <si>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</si>
  <si>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</si>
  <si>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</si>
  <si>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</si>
  <si>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</si>
  <si>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</si>
  <si>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</si>
  <si>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</si>
  <si>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</si>
  <si>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</si>
  <si>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</si>
  <si>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</si>
  <si>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</si>
  <si>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</si>
  <si>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</si>
  <si>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</si>
  <si>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</si>
  <si>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</si>
  <si>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</si>
  <si>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</si>
  <si>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</si>
  <si>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</si>
  <si>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</si>
  <si>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</si>
  <si>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</si>
  <si>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</si>
  <si>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</si>
  <si>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</si>
  <si>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</si>
  <si>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</si>
  <si>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</si>
  <si>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</si>
  <si>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</si>
  <si>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</si>
  <si>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</si>
  <si>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</si>
  <si>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</si>
  <si>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</si>
  <si>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</si>
  <si>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</si>
  <si>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</si>
  <si>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</si>
  <si>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</si>
  <si>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</si>
  <si>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</si>
  <si>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</si>
  <si>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</si>
  <si>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</si>
  <si>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</si>
  <si>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</si>
  <si>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</si>
  <si>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</si>
  <si>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</si>
  <si>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</si>
  <si>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</si>
  <si>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</si>
  <si>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</si>
  <si>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</si>
  <si>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</si>
  <si>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</si>
  <si>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</si>
  <si>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</si>
  <si>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</si>
  <si>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</si>
  <si>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</si>
  <si>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</si>
  <si>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</si>
  <si>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</si>
  <si>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</si>
  <si>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</si>
  <si>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</si>
  <si>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</si>
  <si>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</si>
  <si>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</si>
  <si>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</si>
  <si>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</si>
  <si>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</si>
  <si>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</si>
  <si>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</si>
  <si>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</si>
  <si>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</si>
  <si>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</si>
  <si>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</si>
  <si>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</si>
  <si>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</si>
  <si>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</si>
  <si>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</si>
  <si>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</si>
  <si>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</si>
  <si>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</si>
  <si>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</si>
  <si>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</si>
  <si>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</si>
  <si>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</si>
  <si>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</si>
  <si>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</si>
  <si>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</si>
  <si>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</si>
  <si>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</si>
  <si>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</si>
  <si>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</si>
  <si>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</si>
  <si>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</si>
  <si>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</si>
  <si>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</si>
  <si>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</si>
  <si>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</si>
  <si>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</si>
  <si>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</si>
  <si>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</si>
  <si>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</si>
  <si>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</si>
  <si>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</si>
  <si>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</si>
  <si>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</si>
  <si>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</si>
  <si>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</si>
  <si>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</si>
  <si>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</si>
  <si>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</si>
  <si>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</si>
  <si>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</si>
  <si>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</si>
  <si>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</si>
  <si>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</si>
  <si>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</si>
  <si>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</si>
  <si>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</si>
  <si>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</si>
  <si>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</si>
  <si>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</si>
  <si>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</si>
  <si>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</si>
  <si>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</si>
  <si>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</si>
  <si>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</si>
  <si>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</si>
  <si>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</si>
  <si>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</si>
  <si>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</si>
  <si>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</si>
  <si>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</si>
  <si>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</si>
  <si>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</si>
  <si>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</si>
  <si>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</si>
  <si>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</si>
  <si>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</si>
  <si>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</si>
  <si>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</si>
  <si>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</si>
  <si>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</si>
  <si>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</si>
  <si>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</si>
  <si>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</si>
  <si>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</si>
  <si>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</si>
  <si>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</si>
  <si>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</si>
  <si>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</si>
  <si>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</si>
  <si>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</si>
  <si>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</si>
  <si>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</si>
  <si>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</si>
  <si>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</si>
  <si>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</si>
  <si>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</si>
  <si>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</si>
  <si>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</si>
  <si>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</si>
  <si>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</si>
  <si>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</si>
  <si>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</si>
  <si>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</si>
  <si>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</si>
  <si>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</si>
  <si>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</si>
  <si>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</si>
  <si>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</si>
  <si>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</si>
  <si>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</si>
  <si>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</si>
  <si>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</si>
  <si>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</si>
  <si>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</si>
  <si>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</si>
  <si>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</si>
  <si>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</si>
  <si>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</si>
  <si>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</si>
  <si>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</si>
  <si>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</si>
  <si>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</si>
  <si>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</si>
  <si>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</si>
  <si>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</si>
  <si>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</si>
  <si>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</si>
  <si>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</si>
  <si>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</si>
  <si>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</si>
  <si>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</si>
  <si>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</si>
  <si>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</si>
  <si>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</si>
  <si>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</si>
  <si>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</si>
  <si>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</si>
  <si>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</si>
  <si>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</si>
  <si>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</si>
  <si>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</si>
  <si>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</si>
  <si>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</si>
  <si>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</si>
  <si>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</si>
  <si>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</si>
  <si>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</si>
  <si>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</si>
  <si>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</si>
  <si>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</si>
  <si>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</si>
  <si>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</si>
  <si>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</si>
  <si>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</si>
  <si>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</si>
  <si>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</si>
  <si>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</si>
  <si>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</si>
  <si>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</si>
  <si>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</si>
  <si>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</si>
  <si>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</si>
  <si>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</si>
  <si>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</si>
  <si>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</si>
  <si>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</si>
  <si>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</si>
  <si>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</si>
  <si>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</si>
  <si>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</si>
  <si>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</si>
  <si>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</si>
  <si>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</si>
  <si>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</si>
  <si>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</si>
  <si>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</si>
  <si>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</si>
  <si>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</si>
  <si>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</si>
  <si>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</si>
  <si>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</si>
  <si>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</si>
  <si>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</si>
  <si>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</si>
  <si>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</si>
  <si>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</si>
  <si>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</si>
  <si>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</si>
  <si>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</si>
  <si>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</si>
  <si>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</si>
  <si>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</si>
  <si>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</si>
  <si>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</si>
  <si>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</si>
  <si>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</si>
  <si>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</si>
  <si>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</si>
  <si>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</si>
  <si>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</si>
  <si>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</si>
  <si>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</si>
  <si>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</si>
  <si>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</si>
  <si>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</si>
  <si>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</si>
  <si>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</si>
  <si>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</si>
  <si>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</si>
  <si>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</si>
  <si>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</si>
  <si>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</si>
  <si>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</si>
  <si>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</si>
  <si>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</si>
  <si>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</si>
  <si>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</si>
  <si>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</si>
  <si>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</si>
  <si>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</si>
  <si>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</si>
  <si>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</si>
  <si>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</si>
  <si>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</si>
  <si>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</si>
  <si>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</si>
  <si>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</si>
  <si>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</si>
  <si>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</si>
  <si>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</si>
  <si>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</si>
  <si>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</si>
  <si>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</si>
  <si>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</si>
  <si>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</si>
  <si>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</si>
  <si>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</si>
  <si>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</si>
  <si>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</si>
  <si>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</si>
  <si>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</si>
  <si>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</si>
  <si>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</si>
  <si>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</si>
  <si>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</si>
  <si>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</si>
  <si>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</si>
  <si>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</si>
  <si>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</si>
  <si>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</si>
  <si>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</si>
  <si>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</si>
  <si>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</si>
  <si>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</si>
  <si>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</si>
  <si>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</si>
  <si>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</si>
  <si>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</si>
  <si>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</si>
  <si>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</si>
  <si>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</si>
  <si>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</si>
  <si>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</si>
  <si>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</si>
  <si>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</si>
  <si>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</si>
  <si>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</si>
  <si>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</si>
  <si>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</si>
  <si>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</si>
  <si>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</si>
  <si>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</si>
  <si>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</si>
  <si>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</si>
  <si>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</si>
  <si>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</si>
  <si>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</si>
  <si>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</si>
  <si>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</si>
  <si>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</si>
  <si>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</si>
  <si>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</si>
  <si>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</si>
  <si>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</si>
  <si>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</si>
  <si>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</si>
  <si>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</si>
  <si>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</si>
  <si>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</si>
  <si>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</si>
  <si>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</si>
  <si>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</si>
  <si>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</si>
  <si>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</si>
  <si>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</si>
  <si>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</si>
  <si>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</si>
  <si>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</si>
  <si>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</si>
  <si>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</si>
  <si>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</si>
  <si>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</si>
  <si>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</si>
  <si>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</si>
  <si>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</si>
  <si>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</si>
  <si>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</si>
  <si>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</si>
  <si>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</si>
  <si>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</si>
  <si>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</si>
  <si>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</si>
  <si>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</si>
  <si>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</si>
  <si>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</si>
  <si>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</si>
  <si>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</si>
  <si>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</si>
  <si>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</si>
  <si>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</si>
  <si>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</si>
  <si>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</si>
  <si>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</si>
  <si>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</si>
  <si>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</si>
  <si>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</si>
  <si>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</si>
  <si>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</si>
  <si>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</si>
  <si>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</si>
  <si>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</si>
  <si>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</si>
  <si>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</si>
  <si>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</si>
  <si>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</si>
  <si>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</si>
  <si>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</si>
  <si>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</si>
  <si>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</si>
  <si>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</si>
  <si>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</si>
  <si>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</si>
  <si>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</si>
  <si>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</si>
  <si>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</si>
  <si>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</si>
  <si>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</si>
  <si>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</si>
  <si>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</si>
  <si>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</si>
  <si>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</si>
  <si>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</si>
  <si>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</si>
  <si>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</si>
  <si>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</si>
  <si>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</si>
  <si>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</si>
  <si>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</si>
  <si>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</si>
  <si>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</si>
  <si>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</si>
  <si>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</si>
  <si>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</si>
  <si>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</si>
  <si>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</si>
  <si>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</si>
  <si>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</si>
  <si>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</si>
  <si>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</si>
  <si>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</si>
  <si>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</si>
  <si>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</si>
  <si>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</si>
  <si>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</si>
  <si>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</si>
  <si>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</si>
  <si>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</si>
  <si>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</si>
  <si>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</si>
  <si>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</si>
  <si>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</si>
  <si>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</si>
  <si>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</si>
  <si>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</si>
  <si>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</si>
  <si>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</si>
  <si>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</si>
  <si>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</si>
  <si>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</si>
  <si>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</si>
  <si>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</si>
  <si>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</si>
  <si>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</si>
  <si>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</si>
  <si>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</si>
  <si>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</si>
  <si>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</si>
  <si>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</si>
  <si>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</si>
  <si>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</si>
  <si>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</si>
  <si>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</si>
  <si>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</si>
  <si>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</si>
  <si>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</si>
  <si>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</si>
  <si>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</si>
  <si>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</si>
  <si>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</si>
  <si>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</si>
  <si>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</si>
  <si>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</si>
  <si>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</si>
  <si>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</si>
  <si>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</si>
  <si>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</si>
  <si>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</si>
  <si>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</si>
  <si>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</si>
  <si>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</si>
  <si>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</si>
  <si>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</si>
  <si>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</si>
  <si>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</si>
  <si>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</si>
  <si>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</si>
  <si>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</si>
  <si>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</si>
  <si>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</si>
  <si>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</si>
  <si>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</si>
  <si>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</si>
  <si>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</si>
  <si>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</si>
  <si>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</si>
  <si>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</si>
  <si>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</si>
  <si>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</si>
  <si>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</si>
  <si>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</si>
  <si>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</si>
  <si>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</si>
  <si>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</si>
  <si>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</si>
  <si>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</si>
  <si>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</si>
  <si>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</si>
  <si>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</si>
  <si>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</si>
  <si>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</si>
  <si>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</si>
  <si>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</si>
  <si>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</si>
  <si>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</si>
  <si>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</si>
  <si>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</si>
  <si>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</si>
  <si>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</si>
  <si>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</si>
  <si>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</si>
  <si>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</si>
  <si>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</si>
  <si>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</si>
  <si>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</si>
  <si>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</si>
  <si>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</si>
  <si>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</si>
  <si>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</si>
  <si>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</si>
  <si>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</si>
  <si>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</si>
  <si>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</si>
  <si>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</si>
  <si>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</si>
  <si>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</si>
  <si>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</si>
  <si>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</si>
  <si>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</si>
  <si>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</si>
  <si>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</si>
  <si>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</si>
  <si>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</si>
  <si>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</si>
  <si>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</si>
  <si>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</si>
  <si>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</si>
  <si>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</si>
  <si>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</si>
  <si>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</si>
  <si>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</si>
  <si>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</si>
  <si>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</si>
  <si>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</si>
  <si>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</si>
  <si>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</si>
  <si>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</si>
  <si>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</si>
  <si>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</si>
  <si>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</si>
  <si>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</si>
  <si>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</si>
  <si>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</si>
  <si>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</si>
  <si>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</si>
  <si>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</si>
  <si>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</si>
  <si>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</si>
  <si>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</si>
  <si>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</si>
  <si>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</si>
  <si>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</si>
  <si>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</si>
  <si>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</si>
  <si>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</si>
  <si>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</si>
  <si>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</si>
  <si>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</si>
  <si>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</si>
  <si>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</si>
  <si>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</si>
  <si>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</si>
  <si>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</si>
  <si>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</si>
  <si>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</si>
  <si>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</si>
  <si>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</si>
  <si>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</si>
  <si>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</si>
  <si>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</si>
  <si>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</si>
  <si>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</si>
  <si>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</si>
  <si>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</si>
  <si>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</si>
  <si>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</si>
  <si>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</si>
  <si>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</si>
  <si>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</si>
  <si>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</si>
  <si>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</si>
  <si>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</si>
  <si>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</si>
  <si>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</si>
  <si>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</si>
  <si>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</si>
  <si>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</si>
  <si>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</si>
  <si>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</si>
  <si>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</si>
  <si>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</si>
  <si>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</si>
  <si>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</si>
  <si>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</si>
  <si>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</si>
  <si>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</si>
  <si>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</si>
  <si>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</si>
  <si>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</si>
  <si>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</si>
  <si>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</si>
  <si>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</si>
  <si>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</si>
  <si>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</si>
  <si>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</si>
  <si>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</si>
  <si>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</si>
  <si>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</si>
  <si>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</si>
  <si>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</si>
  <si>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</si>
  <si>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</si>
  <si>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</si>
  <si>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</si>
  <si>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</si>
  <si>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</si>
  <si>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</si>
  <si>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</si>
  <si>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</si>
  <si>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</si>
  <si>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</si>
  <si>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</si>
  <si>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</si>
  <si>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</si>
  <si>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</si>
  <si>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</si>
  <si>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</si>
  <si>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</si>
  <si>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</si>
  <si>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</si>
  <si>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</si>
  <si>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</si>
  <si>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</si>
  <si>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</si>
  <si>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</si>
  <si>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</si>
  <si>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</si>
  <si>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</si>
  <si>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</si>
  <si>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</si>
  <si>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</si>
  <si>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</si>
  <si>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</si>
  <si>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</si>
  <si>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</si>
  <si>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</si>
  <si>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</si>
  <si>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</si>
  <si>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</si>
  <si>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</si>
  <si>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</si>
  <si>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</si>
  <si>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</si>
  <si>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</si>
  <si>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</si>
  <si>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</si>
  <si>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</si>
  <si>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</si>
  <si>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</si>
  <si>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</si>
  <si>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</si>
  <si>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</si>
  <si>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</si>
  <si>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</si>
  <si>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</si>
  <si>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</si>
  <si>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</si>
  <si>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</si>
  <si>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</si>
  <si>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</si>
  <si>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</si>
  <si>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</si>
  <si>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</si>
  <si>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</si>
  <si>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</si>
  <si>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</si>
  <si>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</si>
  <si>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</si>
  <si>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</si>
  <si>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</si>
  <si>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</si>
  <si>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</si>
  <si>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</si>
  <si>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</si>
  <si>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</si>
  <si>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</si>
  <si>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</si>
  <si>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</si>
  <si>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</si>
  <si>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</si>
  <si>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</si>
  <si>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</si>
  <si>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</si>
  <si>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</si>
  <si>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</si>
  <si>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</si>
  <si>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</si>
  <si>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</si>
  <si>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</si>
  <si>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</si>
  <si>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</si>
  <si>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</si>
  <si>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</si>
  <si>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</si>
  <si>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</si>
  <si>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</si>
  <si>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</si>
  <si>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</si>
  <si>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</si>
  <si>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</si>
  <si>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</si>
  <si>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</si>
  <si>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</si>
  <si>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</si>
  <si>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</si>
  <si>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</si>
  <si>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</si>
  <si>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</si>
  <si>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</si>
  <si>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</si>
  <si>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</si>
  <si>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</si>
  <si>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</si>
  <si>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</si>
  <si>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</si>
  <si>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</si>
  <si>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</si>
  <si>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</si>
  <si>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</si>
  <si>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</si>
  <si>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</si>
  <si>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</si>
  <si>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</si>
  <si>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</si>
  <si>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</si>
  <si>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</si>
  <si>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</si>
  <si>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</si>
  <si>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</si>
  <si>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</si>
  <si>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</si>
  <si>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</si>
  <si>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</si>
  <si>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</si>
  <si>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</si>
  <si>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</si>
  <si>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</si>
  <si>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</si>
  <si>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</si>
  <si>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</si>
  <si>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</si>
  <si>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</si>
  <si>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</si>
  <si>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</si>
  <si>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</si>
  <si>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</si>
  <si>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</si>
  <si>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</si>
  <si>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</si>
  <si>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</si>
  <si>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</si>
  <si>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</si>
  <si>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</si>
  <si>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</si>
  <si>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</si>
  <si>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</si>
  <si>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</si>
  <si>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</si>
  <si>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</si>
  <si>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</si>
  <si>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</si>
  <si>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</si>
  <si>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</si>
  <si>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</si>
  <si>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</si>
  <si>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</si>
  <si>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</si>
  <si>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</si>
  <si>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</si>
  <si>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</si>
  <si>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</si>
  <si>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</si>
  <si>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</si>
  <si>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</si>
  <si>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</si>
  <si>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</si>
  <si>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</si>
  <si>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</si>
  <si>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</si>
  <si>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</si>
  <si>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</si>
  <si>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</si>
  <si>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</si>
  <si>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</si>
  <si>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</si>
  <si>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</si>
  <si>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</si>
  <si>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</si>
  <si>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</si>
  <si>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</si>
  <si>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</si>
  <si>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</si>
  <si>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</si>
  <si>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</si>
  <si>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</si>
  <si>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</si>
  <si>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</si>
  <si>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</si>
  <si>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</si>
  <si>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</si>
  <si>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</si>
  <si>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</si>
  <si>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</si>
  <si>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</si>
  <si>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</si>
  <si>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</si>
  <si>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</si>
  <si>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</si>
  <si>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</si>
  <si>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</si>
  <si>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</si>
  <si>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</si>
  <si>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</si>
  <si>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</si>
  <si>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</si>
  <si>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</si>
  <si>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</si>
  <si>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</si>
  <si>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</si>
  <si>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</si>
  <si>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</si>
  <si>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</si>
  <si>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</si>
  <si>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</si>
  <si>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</si>
  <si>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</si>
  <si>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</si>
  <si>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</si>
  <si>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</si>
  <si>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</si>
  <si>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</si>
  <si>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</si>
  <si>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</si>
  <si>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</si>
  <si>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</si>
  <si>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</si>
  <si>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</si>
  <si>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</si>
  <si>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</si>
  <si>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</si>
  <si>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</si>
  <si>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</si>
  <si>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</si>
  <si>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</si>
  <si>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</si>
  <si>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</si>
  <si>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</si>
  <si>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</si>
  <si>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</si>
  <si>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</si>
  <si>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</si>
  <si>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</si>
  <si>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</si>
  <si>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</si>
  <si>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</si>
  <si>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</si>
  <si>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</si>
  <si>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</si>
  <si>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</si>
  <si>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</si>
  <si>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</si>
  <si>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</si>
  <si>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</si>
  <si>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</si>
  <si>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</si>
  <si>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</si>
  <si>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</si>
  <si>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</si>
  <si>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</si>
  <si>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</si>
  <si>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</si>
  <si>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</si>
  <si>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</si>
  <si>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</si>
  <si>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</si>
  <si>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</si>
  <si>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</si>
  <si>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</si>
  <si>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</si>
  <si>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</si>
  <si>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</si>
  <si>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</si>
  <si>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</si>
  <si>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</si>
  <si>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</si>
  <si>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</si>
  <si>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</si>
  <si>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</si>
  <si>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</si>
  <si>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</si>
  <si>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</si>
  <si>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</si>
  <si>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</si>
  <si>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</si>
  <si>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</si>
  <si>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</si>
  <si>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</si>
  <si>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</si>
  <si>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</si>
  <si>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</si>
  <si>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</si>
  <si>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</si>
  <si>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</si>
  <si>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</si>
  <si>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</si>
  <si>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</si>
  <si>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</si>
  <si>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</si>
  <si>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</si>
  <si>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</si>
  <si>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</si>
  <si>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</si>
  <si>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</si>
  <si>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</si>
  <si>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</si>
  <si>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</si>
  <si>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</si>
  <si>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</si>
  <si>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</si>
  <si>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</si>
  <si>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</si>
  <si>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</si>
  <si>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</si>
  <si>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</si>
  <si>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</si>
  <si>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</si>
  <si>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</si>
  <si>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</si>
  <si>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</si>
  <si>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</si>
  <si>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</si>
  <si>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</si>
  <si>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</si>
  <si>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</si>
  <si>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</si>
  <si>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again down  NO PCM </t>
  </si>
  <si>
    <t xml:space="preserve">generator have alternator issue and Site is running on PG/ 5G sector down </t>
  </si>
  <si>
    <t>no 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</si>
  <si>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</si>
  <si>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</si>
  <si>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</si>
  <si>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</si>
  <si>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</si>
  <si>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</si>
  <si>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</si>
  <si>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</si>
  <si>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</si>
  <si>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</si>
  <si>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</si>
  <si>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</si>
  <si>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</si>
  <si>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</si>
  <si>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</si>
  <si>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</si>
  <si>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</si>
  <si>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</si>
  <si>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</si>
  <si>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</si>
  <si>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</si>
  <si>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</si>
  <si>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</si>
  <si>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</si>
  <si>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</si>
  <si>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</si>
  <si>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</si>
  <si>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</si>
  <si>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</si>
  <si>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</si>
  <si>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</si>
  <si>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</si>
  <si>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</si>
  <si>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</si>
  <si>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</si>
  <si>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</si>
  <si>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</si>
  <si>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</si>
  <si>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</si>
  <si>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</si>
  <si>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</si>
  <si>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</si>
  <si>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</si>
  <si>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</si>
  <si>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</si>
  <si>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</si>
  <si>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</si>
  <si>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</si>
  <si>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</si>
  <si>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</si>
  <si>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</si>
  <si>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</si>
  <si>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</si>
  <si>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</si>
  <si>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</si>
  <si>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</si>
  <si>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</si>
  <si>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</si>
  <si>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</si>
  <si>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</si>
  <si>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</si>
  <si>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</si>
  <si>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</si>
  <si>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</si>
  <si>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</si>
  <si>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</si>
  <si>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</si>
  <si>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</si>
  <si>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</si>
  <si>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</si>
  <si>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</si>
  <si>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</si>
  <si>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</si>
  <si>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</si>
  <si>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</si>
  <si>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</si>
  <si>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</si>
  <si>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</si>
  <si>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</si>
  <si>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</si>
  <si>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</si>
  <si>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</si>
  <si>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</si>
  <si>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</si>
  <si>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</si>
  <si>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</si>
  <si>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</si>
  <si>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</si>
  <si>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</si>
  <si>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</si>
  <si>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</si>
  <si>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</si>
  <si>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</si>
  <si>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</si>
  <si>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</si>
  <si>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</si>
  <si>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PCM-20251004-00001832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</si>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</sst>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8">
    <sortCondition ref="H1:H3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 totalsRowShown="0" headerRowDxfId="48" dataDxfId="47" headerRowBorderDxfId="45" tableBorderDxfId="46" totalsRowBorderDxfId="44">
  <autoFilter ref="A1:L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4" totalsRowShown="0" headerRowDxfId="15" dataDxfId="14" headerRowBorderDxfId="12" tableBorderDxfId="13">
  <autoFilter ref="A1:L3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271.93370740740647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2</v>
      </c>
      <c r="D3" s="93" t="s">
        <v>21490</v>
      </c>
      <c r="E3" s="77" t="s">
        <v>38964</v>
      </c>
      <c r="F3" s="90">
        <v>45934.799398148149</v>
      </c>
      <c r="G3" s="80">
        <f ca="1">IFERROR(NOW()-F3,"")</f>
        <v>8.2735185183992144E-2</v>
      </c>
      <c r="H3" s="90">
        <v>45934.799398148149</v>
      </c>
      <c r="I3" s="73" t="str">
        <f>IFERROR(VLOOKUP(D3,DB!A:F,6,0),"")</f>
        <v>Generator-SG</v>
      </c>
      <c r="J3" s="73" t="str">
        <f>IFERROR(VLOOKUP(D3,DB!A:G,7,0),"")</f>
        <v>Vandalized</v>
      </c>
      <c r="K3" s="81" t="s">
        <v>38967</v>
      </c>
      <c r="L3" s="79" t="str">
        <f>IFERROR(VLOOKUP(D3,DB!A:I,9,0),"")</f>
        <v>Latis</v>
      </c>
    </row>
    <row r="4" spans="1:12" ht="15" customHeight="1">
      <c r="A4" s="76" t="s">
        <v>38968</v>
      </c>
      <c r="B4" s="73" t="str">
        <f>IFERROR(VLOOKUP(D4,DB!A:K,11,0),"")</f>
        <v>R1</v>
      </c>
      <c r="C4" s="73">
        <v>1</v>
      </c>
      <c r="D4" s="93" t="s">
        <v>22049</v>
      </c>
      <c r="E4" s="77" t="s">
        <v>38964</v>
      </c>
      <c r="F4" s="90">
        <v>45934.833831018521</v>
      </c>
      <c r="G4" s="80">
        <f ca="1">IFERROR(NOW()-F4,"")</f>
        <v>4.8302314811735414E-2</v>
      </c>
      <c r="H4" s="90">
        <v>45934.833831018521</v>
      </c>
      <c r="I4" s="73" t="str">
        <f>IFERROR(VLOOKUP(D4,DB!A:F,6,0),"")</f>
        <v>SCECO</v>
      </c>
      <c r="J4" s="73" t="str">
        <f>IFERROR(VLOOKUP(D4,DB!A:G,7,0),"")</f>
        <v>No BB Design+No BB Shifted</v>
      </c>
      <c r="K4" s="81" t="s">
        <v>38969</v>
      </c>
      <c r="L4" s="79" t="str">
        <f>IFERROR(VLOOKUP(D4,DB!A:I,9,0),"")</f>
        <v>Latis</v>
      </c>
    </row>
    <row r="5" spans="1:12" ht="15" customHeight="1">
      <c r="A5" s="63"/>
      <c r="B5" s="73" t="str">
        <f>IFERROR(VLOOKUP(D5,DB!A:K,11,0),"")</f>
        <v/>
      </c>
      <c r="C5" s="64"/>
      <c r="D5" s="64"/>
      <c r="E5" s="65"/>
      <c r="F5" s="66"/>
      <c r="G5" s="67">
        <f ca="1">IFERROR(NOW()-F5,"")</f>
        <v>45934.882133333333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45934.882133333333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45934.882133333333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45934.882133333333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45934.882133333333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45934.882133333333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45934.882133333333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45934.882133333333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45934.882133333333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45934.882133333333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45934.882133333333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45934.882133333333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45934.882133333333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45934.882133333333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45934.882133333333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45934.882133333333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45934.882133333333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45934.882133333333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45934.882133333333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45934.882133333333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45934.882133333333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45934.882133333333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45934.882133333333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45934.882133333333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45934.882133333333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45934.882133333333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45934.882133333333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45934.882133333333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45934.882133333333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45934.882133333333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45934.882133333333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45934.882133333333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45934.882133333333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45934.882133333333</v>
      </c>
      <c r="H38" s="68"/>
      <c r="I38" s="73" t="str">
        <f>IFERROR(VLOOKUP(D38,DB!A:F,6,0),"")</f>
        <v/>
      </c>
      <c r="J38" s="73" t="str">
        <f>IFERROR(VLOOKUP(D38,DB!A:G,7,0),"")</f>
        <v/>
      </c>
      <c r="K38" s="69"/>
      <c r="L38" s="70" t="str">
        <f>IFERROR(VLOOKUP(D38,DB!A:I,9,0),"")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243.23035092592181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128.15505000000121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109.88229537037114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45934.882133333333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45934.882133333333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45934.882133333333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45934.882133333333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45934.882133333333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45934.882133333333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45934.882133333333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45934.882133333333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45934.882133333333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45934.882133333333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45934.882133333333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45934.882133333333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45934.882133333333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45934.882133333333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45934.882133333333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45934.882133333333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45934.882133333333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45934.882133333333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45934.882133333333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45934.882133333333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45934.882133333333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45934.882133333333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45934.882133333333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45934.882133333333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45934.882133333333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45934.882133333333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45934.882133333333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45934.882133333333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45934.882133333333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45934.882133333333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45934.882133333333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45934.882133333333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45934.882133333333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45934.882133333333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45934.882133333333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45934.882133333333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45934.882133333333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45934.882133333333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45934.882133333333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45934.882133333333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45934.882133333333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45934.882133333333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45934.882133333333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45934.882133333333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45934.882133333333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45934.882133333333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45934.882133333333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45934.882133333333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45934.882133333333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45934.882133333333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45934.882133333333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45934.882133333333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45934.882133333333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45934.882133333333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45934.882133333333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45934.882133333333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45934.882133333333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45934.882133333333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45934.882133333333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45934.882133333333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45934.882133333333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45934.882133333333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45934.882133333333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45934.882133333333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45934.882133333333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45934.882133333333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45934.882133333333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45934.882133333333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45934.882133333333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45934.882133333333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45934.882133333333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45934.882133333333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45934.882133333333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45934.882133333333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45934.882133333333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45934.882133333333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45934.882133333333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45934.882133333333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45934.882133333333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45934.882133333333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45934.882133333333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45934.882133333333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45934.882133333333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45934.882133333333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45934.882133333333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45934.882133333333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45934.882133333333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45934.882133333333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45934.882133333333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45934.882133333333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45934.882133333333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45934.882133333333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45934.882133333333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45934.882133333333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45934.882133333333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45934.882133333333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45934.882133333333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45934.882133333333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45934.882133333333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45934.882133333333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45934.882133333333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45934.882133333333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45934.882133333333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45934.882133333333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45934.882133333333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45934.882133333333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45934.882133333333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45934.882133333333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45934.882133333333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45934.882133333333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45934.882133333333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45934.882133333333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45934.882133333333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45934.882133333333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45934.882133333333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45934.882133333333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45934.882133333333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45934.882133333333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45934.882133333333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45934.882133333333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45934.882133333333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45934.882133333333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45934.882133333333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45934.882133333333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45934.882133333333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45934.882133333333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45934.882133333333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45934.882133333333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45934.882133333333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45934.882133333333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45934.882133333333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45934.882133333333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45934.882133333333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45934.882133333333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45934.882133333333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45934.882133333333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45934.882133333333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45934.882133333333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45934.882133333333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45934.882133333333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45934.882133333333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45934.882133333333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45934.882133333333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45934.882133333333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45934.882133333333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45934.882133333333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45934.882133333333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45934.882133333333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45934.882133333333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45934.882133333333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45934.882133333333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45934.882133333333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45934.882133333333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45934.882133333333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45934.882133333333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45934.882133333333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45934.882133333333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45934.882133333333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45934.882133333333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45934.882133333333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45934.882133333333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45934.882133333333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45934.882133333333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45934.882133333333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45934.882133333333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45934.882133333333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45934.882133333333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45934.882133333333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45934.882133333333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45934.882133333333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45934.882133333333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45934.882133333333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45934.882133333333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45934.882133333333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45934.882133333333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45934.882133333333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45934.882133333333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45934.882133333333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45934.882133333333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45934.882133333333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45934.882133333333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45934.882133333333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45934.882133333333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45934.882133333333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45934.882133333333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45934.882133333333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45934.882133333333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45934.882133333333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45934.882133333333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45934.882133333333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45934.882133333333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45934.882133333333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45934.882133333333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45934.882133333333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45934.882133333333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45934.882133333333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45934.882133333333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45934.882133333333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45934.882133333333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45934.882133333333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45934.882133333333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45934.882133333333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45934.882133333333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45934.882133333333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45934.882133333333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45934.882133333333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45934.882133333333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45934.882133333333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45934.882133333333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45934.882133333333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45934.882133333333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45934.882133333333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45934.882133333333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45934.882133333333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45934.882133333333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45934.882133333333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45934.882133333333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45934.882133333333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45934.882133333333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45934.882133333333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45934.882133333333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45934.882133333333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45934.882133333333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45934.882133333333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45934.882133333333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45934.882133333333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45934.882133333333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45934.882133333333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45934.882133333333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45934.882133333333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45934.882133333333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45934.882133333333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45934.882133333333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45934.882133333333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45934.882133333333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45934.882133333333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45934.882133333333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45934.882133333333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45934.882133333333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45934.882133333333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45934.882133333333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45934.882133333333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45934.882133333333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45934.882133333333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45934.882133333333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45934.882133333333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45934.882133333333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45934.882133333333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45934.882133333333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45934.882133333333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45934.882133333333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45934.882133333333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45934.882133333333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45934.882133333333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45934.882133333333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45934.882133333333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45934.882133333333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45934.882133333333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45934.882133333333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45934.882133333333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45934.882133333333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45934.882133333333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45934.882133333333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45934.882133333333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45934.882133333333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45934.882133333333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45934.882133333333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45934.882133333333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45934.882133333333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45934.882133333333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45934.882133333333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45934.882133333333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45934.882133333333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45934.882133333333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45934.882133333333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45934.882133333333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45934.882133333333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45934.882133333333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45934.882133333333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45934.882133333333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45934.882133333333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45934.882133333333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45934.882133333333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45934.882133333333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45934.882133333333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45934.882133333333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45934.882133333333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45934.882133333333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45934.882133333333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45934.882133333333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45934.882133333333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45934.882133333333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45934.882133333333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45934.882133333333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45934.882133333333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45934.882133333333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45934.882133333333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45934.882133333333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45934.882133333333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45934.882133333333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45934.882133333333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45934.882133333333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45934.882133333333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45934.882133333333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45934.882133333333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45934.882133333333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45934.882133333333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45934.882133333333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45934.882133333333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45934.882133333333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45934.882133333333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45934.882133333333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45934.882133333333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45934.882133333333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45934.882133333333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45934.882133333333</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45934.882133333333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45934.882133333333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45934.882133333333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45934.882133333333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45934.882133333333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45934.882133333333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45934.882133333333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45934.882133333333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45934.882133333333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45934.882133333333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45934.882133333333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45934.882133333333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45934.882133333333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45934.882133333333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45934.882133333333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45934.882133333333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45934.882133333333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45934.882133333333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45934.882133333333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45934.882133333333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45934.882133333333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45934.882133333333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45934.882133333333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45934.882133333333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45934.882133333333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45934.882133333333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45934.882133333333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45934.882133333333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45934.882133333333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45934.882133333333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45934.882133333333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45934.882133333333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45934.882133333333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45934.882133333333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45934.882133333333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45934.882133333333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45934.882133333333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45934.882133333333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45934.882133333333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45934.882133333333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45934.882133333333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45934.882133333333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45934.882133333333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45934.882133333333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45934.882133333333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45934.882133333333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45934.882133333333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45934.882133333333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45934.882133333333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45934.882133333333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45934.882133333333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45934.882133333333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45934.882133333333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45934.882133333333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45934.882133333333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45934.882133333333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45934.882133333333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45934.882133333333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45934.882133333333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45934.882133333333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45934.882133333333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45934.882133333333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45934.882133333333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45934.882133333333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45934.882133333333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45934.882133333333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45934.882133333333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45934.882133333333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45934.882133333333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45934.882133333333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45934.882133333333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45934.882133333333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45934.882133333333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45934.882133333333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45934.882133333333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45934.882133333333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45934.882133333333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45934.882133333333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45934.882133333333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45934.882133333333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45934.882133333333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45934.882133333333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45934.882133333333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45934.882133333333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45934.882133333333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45934.882133333333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45934.882133333333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45934.882133333333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45934.882133333333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45934.882133333333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45934.882133333333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45934.882133333333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45934.882133333333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45934.882133333333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45934.882133333333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45934.882133333333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45934.882133333333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45934.882133333333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45934.882133333333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45934.882133333333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45934.882133333333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45934.882133333333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45934.882133333333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45934.882133333333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45934.882133333333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45934.882133333333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45934.882133333333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45934.882133333333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45934.882133333333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45934.882133333333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45934.882133333333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45934.882133333333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45934.882133333333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45934.882133333333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45934.882133333333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45934.882133333333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45934.882133333333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45934.882133333333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45934.882133333333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45934.882133333333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45934.882133333333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45934.882133333333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45934.882133333333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45934.882133333333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45934.882133333333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45934.882133333333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45934.882133333333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45934.882133333333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45934.882133333333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45934.882133333333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45934.882133333333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45934.882133333333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45934.882133333333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45934.882133333333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45934.882133333333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45934.882133333333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45934.882133333333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45934.882133333333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45934.882133333333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45934.882133333333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45934.882133333333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45934.882133333333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45934.882133333333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45934.882133333333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45934.882133333333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45934.882133333333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45934.882133333333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45934.882133333333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45934.882133333333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45934.882133333333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45934.882133333333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45934.882133333333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45934.882133333333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45934.882133333333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45934.882133333333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45934.882133333333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45934.882133333333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45934.882133333333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45934.882133333333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45934.882133333333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45934.882133333333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45934.882133333333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45934.882133333333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45934.882133333333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45934.882133333333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45934.882133333333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45934.882133333333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45934.882133333333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45934.882133333333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45934.882133333333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45934.882133333333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45934.882133333333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45934.882133333333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45934.882133333333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45934.882133333333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45934.882133333333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45934.882133333333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45934.882133333333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45934.882133333333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45934.882133333333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45934.882133333333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45934.882133333333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45934.882133333333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45934.882133333333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45934.882133333333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45934.882133333333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45934.882133333333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45934.882133333333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45934.882133333333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45934.882133333333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45934.882133333333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45934.882133333333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45934.882133333333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45934.882133333333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45934.882133333333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45934.882133333333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45934.882133333333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45934.882133333333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45934.882133333333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45934.882133333333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45934.882133333333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45934.882133333333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45934.882133333333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45934.882133333333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45934.882133333333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45934.882133333333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45934.882133333333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45934.882133333333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45934.882133333333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45934.882133333333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45934.882133333333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45934.882133333333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45934.882133333333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45934.882133333333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45934.882133333333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45934.882133333333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45934.882133333333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45934.882133333333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45934.882133333333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45934.882133333333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45934.882133333333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45934.882133333333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45934.882133333333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45934.882133333333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45934.882133333333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45934.882133333333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45934.882133333333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45934.882133333333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45934.882133333333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45934.882133333333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45934.882133333333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45934.882133333333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45934.882133333333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45934.882133333333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45934.882133333333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45934.882133333333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45934.882133333333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45934.882133333333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45934.882133333333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45934.882133333333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45934.882133333333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45934.882133333333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45934.882133333333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45934.882133333333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45934.882133333333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45934.882133333333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45934.882133333333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45934.882133333333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45934.882133333333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45934.882133333333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45934.882133333333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45934.882133333333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45934.882133333333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45934.882133333333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45934.882133333333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45934.882133333333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45934.882133333333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45934.882133333333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45934.882133333333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45934.882133333333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45934.882133333333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45934.882133333333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45934.882133333333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45934.882133333333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45934.882133333333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45934.882133333333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45934.882133333333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45934.882133333333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45934.882133333333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45934.882133333333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45934.882133333333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45934.882133333333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45934.882133333333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45934.882133333333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45934.882133333333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45934.882133333333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45934.882133333333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45934.882133333333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45934.882133333333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45934.882133333333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45934.882133333333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45934.882133333333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45934.882133333333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45934.882133333333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45934.882133333333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45934.882133333333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45934.882133333333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45934.882133333333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45934.882133333333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45934.882133333333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45934.882133333333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45934.882133333333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45934.882133333333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45934.882133333333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45934.882133333333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45934.882133333333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45934.882133333333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45934.882133333333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45934.882133333333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45934.882133333333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45934.882133333333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45934.882133333333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45934.882133333333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45934.882133333333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45934.882133333333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45934.882133333333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45934.882133333333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45934.882133333333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45934.882133333333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45934.882133333333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45934.882133333333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45934.882133333333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45934.882133333333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45934.882133333333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45934.882133333333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45934.882133333333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45934.882133333333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45934.882133333333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45934.882133333333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45934.882133333333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45934.882133333333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45934.882133333333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45934.882133333333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45934.882133333333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45934.882133333333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45934.882133333333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45934.882133333333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45934.882133333333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45934.882133333333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45934.882133333333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45934.882133333333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45934.882133333333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45934.882133333333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45934.882133333333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45934.882133333333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45934.882133333333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45934.882133333333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45934.882133333333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45934.882133333333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45934.882133333333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45934.882133333333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45934.882133333333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45934.882133333333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45934.882133333333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45934.882133333333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45934.882133333333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45934.882133333333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45934.882133333333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45934.882133333333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45934.882133333333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45934.882133333333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45934.882133333333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45934.882133333333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45934.882133333333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45934.882133333333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45934.882133333333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45934.882133333333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45934.882133333333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45934.882133333333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45934.882133333333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45934.882133333333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45934.882133333333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45934.882133333333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45934.882133333333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45934.882133333333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45934.882133333333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45934.882133333333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45934.882133333333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45934.882133333333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45934.882133333333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45934.882133333333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45934.882133333333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45934.882133333333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45934.882133333333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45934.882133333333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45934.882133333333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45934.882133333333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45934.882133333333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45934.882133333333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45934.882133333333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45934.882133333333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45934.882133333333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45934.882133333333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45934.882133333333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45934.882133333333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45934.882133333333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45934.882133333333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45934.882133333333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45934.882133333333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45934.882133333333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45934.882133333333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45934.882133333333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45934.882133333333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45934.882133333333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45934.882133333333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45934.882133333333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45934.882133333333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45934.882133333333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45934.882133333333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45934.882133333333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45934.882133333333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45934.882133333333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45934.882133333333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45934.882133333333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45934.882133333333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45934.882133333333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45934.882133333333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45934.882133333333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45934.882133333333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45934.882133333333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45934.882133333333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45934.882133333333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45934.882133333333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45934.882133333333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45934.882133333333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45934.882133333333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45934.882133333333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45934.882133333333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45934.882133333333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45934.882133333333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45934.882133333333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45934.882133333333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45934.882133333333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45934.882133333333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45934.882133333333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45934.882133333333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45934.882133333333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45934.882133333333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45934.882133333333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45934.882133333333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45934.882133333333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45934.882133333333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45934.882133333333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45934.882133333333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45934.882133333333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45934.882133333333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45934.882133333333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45934.882133333333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45934.882133333333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45934.882133333333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45934.882133333333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45934.882133333333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45934.882133333333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45934.882133333333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45934.882133333333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45934.882133333333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45934.882133333333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45934.882133333333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45934.882133333333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45934.882133333333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45934.882133333333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45934.882133333333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45934.882133333333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45934.882133333333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45934.882133333333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45934.882133333333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45934.882133333333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45934.882133333333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45934.882133333333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45934.882133333333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45934.882133333333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45934.882133333333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45934.882133333333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45934.882133333333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45934.882133333333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45934.882133333333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45934.882133333333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45934.882133333333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45934.882133333333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45934.882133333333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45934.882133333333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45934.882133333333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45934.882133333333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45934.882133333333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45934.882133333333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45934.882133333333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45934.882133333333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45934.882133333333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45934.882133333333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45934.882133333333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45934.882133333333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45934.882133333333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45934.882133333333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45934.882133333333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45934.882133333333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45934.882133333333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45934.882133333333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45934.882133333333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45934.882133333333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45934.882133333333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45934.882133333333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45934.882133333333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45934.882133333333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45934.882133333333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45934.882133333333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45934.882133333333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45934.882133333333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45934.882133333333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45934.882133333333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45934.882133333333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45934.882133333333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45934.882133333333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45934.882133333333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45934.882133333333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45934.882133333333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45934.882133333333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45934.882133333333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45934.882133333333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45934.882133333333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45934.882133333333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45934.882133333333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45934.882133333333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45934.882133333333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45934.882133333333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45934.882133333333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45934.882133333333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45934.882133333333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45934.882133333333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45934.882133333333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45934.882133333333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45934.882133333333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45934.882133333333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45934.882133333333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45934.882133333333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45934.882133333333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45934.882133333333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45934.882133333333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45934.882133333333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45934.882133333333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45934.882133333333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45934.882133333333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45934.882133333333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45934.882133333333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45934.882133333333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45934.882133333333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45934.882133333333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45934.882133333333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45934.882133333333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45934.882133333333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45934.882133333333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45934.882133333333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45934.882133333333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45934.882133333333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45934.882133333333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45934.882133333333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45934.882133333333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45934.882133333333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45934.882133333333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45934.882133333333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45934.882133333333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45934.882133333333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45934.882133333333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45934.882133333333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45934.882133333333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45934.882133333333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45934.882133333333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45934.882133333333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45934.882133333333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45934.882133333333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45934.882133333333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45934.882133333333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45934.882133333333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45934.882133333333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45934.882133333333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45934.882133333333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45934.882133333333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45934.882133333333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45934.882133333333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45934.882133333333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45934.882133333333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45934.882133333333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45934.882133333333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45934.882133333333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45934.882133333333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45934.882133333333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45934.882133333333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45934.882133333333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45934.882133333333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45934.882133333333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45934.882133333333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45934.882133333333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45934.882133333333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45934.882133333333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45934.882133333333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45934.882133333333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45934.882133333333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45934.882133333333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45934.882133333333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45934.882133333333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45934.882133333333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45934.882133333333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45934.882133333333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45934.882133333333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45934.882133333333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45934.882133333333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45934.882133333333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45934.882133333333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45934.882133333333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45934.882133333333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45934.882133333333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45934.882133333333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45934.882133333333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45934.882133333333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45934.882133333333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45934.882133333333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45934.882133333333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45934.882133333333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45934.882133333333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45934.882133333333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45934.882133333333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45934.882133333333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45934.882133333333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45934.882133333333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45934.882133333333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45934.882133333333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45934.882133333333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45934.882133333333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45934.882133333333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45934.882133333333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45934.882133333333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45934.882133333333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45934.882133333333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45934.882133333333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45934.882133333333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45934.882133333333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45934.882133333333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45934.882133333333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45934.882133333333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45934.882133333333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45934.882133333333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45934.882133333333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45934.882133333333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45934.882133333333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45934.882133333333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45934.882133333333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45934.882133333333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45934.882133333333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45934.882133333333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45934.882133333333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45934.882133333333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45934.882133333333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45934.882133333333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45934.882133333333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45934.882133333333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45934.882133333333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45934.882133333333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45934.882133333333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45934.882133333333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45934.882133333333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45934.882133333333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45934.882133333333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45934.882133333333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45934.882133333333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45934.882133333333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45934.882133333333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45934.882133333333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45934.882133333333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45934.882133333333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45934.882133333333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45934.882133333333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45934.882133333333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45934.882133333333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45934.882133333333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45934.882133333333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45934.882133333333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45934.882133333333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45934.882133333333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45934.882133333333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45934.882133333333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45934.882133333333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45934.882133333333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45934.882133333333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45934.882133333333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45934.882133333333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45934.882133333333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45934.882133333333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45934.882133333333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45934.882133333333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45934.882133333333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45934.882133333333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45934.882133333333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45934.882133333333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45934.882133333333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45934.882133333333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45934.882133333333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45934.882133333333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45934.882133333333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45934.882133333333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45934.882133333333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45934.882133333333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45934.882133333333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45934.882133333333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45934.882133333333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45934.882133333333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45934.882133333333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45934.882133333333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45934.882133333333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45934.882133333333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45934.882133333333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45934.882133333333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45934.882133333333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45934.882133333333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45934.882133333333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45934.882133333333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45934.882133333333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45934.882133333333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45934.882133333333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45934.882133333333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45934.882133333333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45934.882133333333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45934.882133333333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45934.882133333333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45934.882133333333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45934.882133333333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45934.882133333333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45934.882133333333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45934.882133333333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45934.882133333333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45934.882133333333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45934.882133333333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45934.882133333333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45934.882133333333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45934.882133333333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45934.882133333333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45934.882133333333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45934.882133333333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45934.882133333333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45934.882133333333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45934.882133333333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45934.882133333333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45934.882133333333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45934.882133333333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45934.882133333333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45934.882133333333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45934.882133333333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45934.882133333333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45934.882133333333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45934.882133333333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45934.882133333333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45934.882133333333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45934.882133333333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45934.882133333333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45934.882133333333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45934.882133333333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45934.882133333333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45934.882133333333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45934.882133333333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45934.882133333333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45934.882133333333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45934.882133333333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45934.882133333333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45934.882133333333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45934.882133333333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45934.882133333333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45934.882133333333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45934.882133333333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45934.882133333333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45934.882133333333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45934.882133333333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45934.882133333333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45934.882133333333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45934.882133333333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45934.882133333333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45934.882133333333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45934.882133333333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45934.882133333333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45934.882133333333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45934.882133333333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45934.882133333333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45934.882133333333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45934.882133333333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45934.882133333333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45934.882133333333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45934.882133333333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45934.882133333333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45934.882133333333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45934.882133333333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45934.882133333333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45934.882133333333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45934.882133333333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45934.882133333333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45934.882133333333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45934.882133333333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45934.882133333333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45934.882133333333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45934.882133333333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45934.882133333333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45934.882133333333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45934.882133333333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45934.882133333333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45934.882133333333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45934.882133333333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45934.882133333333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45934.882133333333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45934.882133333333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45934.882133333333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45934.882133333333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45934.882133333333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45934.882133333333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45934.882133333333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45934.882133333333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45934.882133333333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45934.882133333333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45934.882133333333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45934.882133333333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45934.882133333333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45934.882133333333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45934.882133333333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45934.882133333333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45934.882133333333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45934.882133333333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45934.882133333333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45934.882133333333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45934.882133333333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45934.882133333333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45934.882133333333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45934.882133333333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45934.882133333333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45934.882133333333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45934.882133333333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45934.882133333333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45934.882133333333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45934.882133333333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45934.882133333333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45934.882133333333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45934.882133333333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45934.882133333333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45934.882133333333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45934.882133333333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45934.882133333333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45934.882133333333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45934.882133333333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45934.882133333333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45934.882133333333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45934.882133333333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45934.882133333333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45934.882133333333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45934.882133333333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45934.882133333333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45934.882133333333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45934.882133333333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45934.882133333333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45934.882133333333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45934.882133333333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45934.882133333333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45934.882133333333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45934.882133333333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45934.882133333333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45934.882133333333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45934.882133333333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45934.882133333333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45934.882133333333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45934.882133333333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45934.882133333333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45934.882133333333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45934.882133333333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45934.882133333333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45934.882133333333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45934.882133333333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45934.882133333333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45934.882133333333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45934.882133333333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45934.882133333333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45934.882133333333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45934.882133333333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45934.882133333333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45934.882133333333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45934.882133333333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45934.882133333333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45934.882133333333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45934.882133333333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45934.882133333333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45934.882133333333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45934.882133333333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45934.882133333333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45934.882133333333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45934.882133333333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45934.882133333333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45934.882133333333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45934.882133333333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45934.882133333333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45934.882133333333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45934.882133333333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45934.882133333333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45934.882133333333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45934.882133333333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45934.882133333333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45934.882133333333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45934.882133333333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45934.882133333333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45934.882133333333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45934.882133333333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45934.882133333333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45934.882133333333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45934.882133333333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45934.882133333333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45934.882133333333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45934.882133333333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45934.882133333333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45934.882133333333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45934.882133333333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45934.882133333333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45934.882133333333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45934.882133333333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45934.882133333333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45934.882133333333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45934.882133333333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45934.882133333333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45934.882133333333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45934.882133333333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45934.882133333333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45934.882133333333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45934.882133333333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45934.882133333333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45934.882133333333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45934.882133333333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45934.882133333333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45934.882133333333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45934.882133333333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45934.882133333333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45934.882133333333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45934.882133333333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45934.882133333333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45934.882133333333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45934.882133333333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45934.882133333333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45934.882133333333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45934.882133333333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45934.882133333333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45934.882133333333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45934.882133333333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45934.882133333333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45934.882133333333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45934.882133333333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45934.882133333333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45934.882133333333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45934.882133333333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45934.882133333333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45934.882133333333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45934.882133333333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45934.882133333333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45934.882133333333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45934.882133333333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45934.882133333333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45934.882133333333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45934.882133333333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45934.882133333333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45934.882133333333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45934.882133333333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45934.882133333333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45934.882133333333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45934.882133333333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45934.882133333333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45934.882133333333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45934.882133333333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45934.882133333333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45934.882133333333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45934.882133333333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45934.882133333333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45934.882133333333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45934.882133333333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45934.882133333333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45934.882133333333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45934.882133333333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45934.882133333333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45934.882133333333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45934.882133333333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45934.882133333333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45934.882133333333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45934.882133333333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45934.882133333333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45934.882133333333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45934.882133333333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45934.882133333333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45934.882133333333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45934.882133333333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45934.882133333333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45934.882133333333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45934.882133333333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45934.882133333333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45934.882133333333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45934.882133333333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45934.882133333333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45934.882133333333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45934.882133333333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45934.882133333333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45934.882133333333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45934.882133333333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45934.882133333333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45934.882133333333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45934.882133333333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45934.882133333333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45934.882133333333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45934.882133333333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45934.882133333333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45934.882133333333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45934.882133333333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45934.882133333333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45934.882133333333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45934.882133333333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45934.882133333333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45934.882133333333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45934.882133333333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45934.882133333333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45934.882133333333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45934.882133333333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45934.882133333333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45934.882133333333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45934.882133333333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45934.882133333333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45934.882133333333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45934.882133333333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45934.882133333333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45934.882133333333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45934.882133333333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45934.882133333333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45934.882133333333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45934.882133333333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45934.882133333333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45934.882133333333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45934.882133333333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45934.882133333333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45934.882133333333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45934.882133333333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45934.882133333333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45934.882133333333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45934.882133333333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45934.882133333333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45934.882133333333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45934.882133333333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45934.882133333333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45934.882133333333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45934.882133333333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45934.882133333333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45934.882133333333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45934.882133333333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45934.882133333333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45934.882133333333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45934.882133333333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45934.882133333333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45934.882133333333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45934.882133333333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45934.882133333333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45934.882133333333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45934.882133333333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45934.882133333333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45934.882133333333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45934.882133333333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45934.882133333333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45934.882133333333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45934.882133333333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45934.882133333333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45934.882133333333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45934.882133333333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45934.882133333333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45934.882133333333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45934.882133333333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45934.882133333333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45934.882133333333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45934.882133333333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45934.882133333333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45934.882133333333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45934.882133333333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45934.882133333333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45934.882133333333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45934.882133333333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45934.882133333333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45934.882133333333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45934.882133333333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45934.882133333333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45934.882133333333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45934.882133333333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45934.882133333333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45934.882133333333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45934.882133333333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45934.882133333333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45934.882133333333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45934.882133333333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45934.882133333333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45934.882133333333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45934.882133333333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45934.882133333333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45934.882133333333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45934.882133333333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45934.882133333333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45934.882133333333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45934.882133333333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45934.882133333333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45934.882133333333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45934.882133333333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45934.882133333333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45934.882133333333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45934.882133333333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45934.882133333333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45934.882133333333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45934.882133333333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45934.882133333333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45934.882133333333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45934.882133333333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45934.882133333333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45934.882133333333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45934.882133333333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45934.882133333333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45934.882133333333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45934.882133333333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45934.882133333333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45934.882133333333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45934.882133333333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45934.882133333333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45934.882133333333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45934.882133333333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45934.882133333333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45934.882133333333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45934.882133333333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45934.882133333333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45934.882133333333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45934.882133333333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45934.882133333333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45934.882133333333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45934.882133333333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45934.882133333333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45934.882133333333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45934.882133333333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45934.882133333333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45934.882133333333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45934.882133333333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45934.882133333333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45934.882133333333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45934.882133333333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45934.882133333333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45934.882133333333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45934.882133333333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45934.882133333333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45934.882133333333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45934.882133333333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45934.882133333333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45934.882133333333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45934.882133333333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45934.882133333333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45934.882133333333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45934.882133333333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45934.882133333333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45934.882133333333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45934.882133333333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45934.882133333333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45934.882133333333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45934.882133333333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45934.882133333333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45934.882133333333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45934.882133333333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45934.882133333333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45934.882133333333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45934.882133333333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45934.882133333333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45934.882133333333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45934.882133333333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45934.882133333333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45934.882133333333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45934.882133333333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45934.882133333333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45934.882133333333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45934.882133333333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45934.882133333333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45934.882133333333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45934.882133333333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45934.882133333333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45934.882133333333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45934.882133333333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45934.882133333333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45934.882133333333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45934.882133333333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45934.882133333333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45934.882133333333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45934.882133333333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45934.882133333333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45934.882133333333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45934.882133333333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45934.882133333333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45934.882133333333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45934.882133333333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45934.882133333333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45934.882133333333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45934.882133333333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45934.882133333333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45934.882133333333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45934.882133333333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45934.882133333333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45934.882133333333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45934.882133333333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45934.882133333333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45934.882133333333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45934.882133333333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45934.882133333333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45934.882133333333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45934.882133333333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45934.882133333333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45934.882133333333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45934.882133333333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45934.882133333333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45934.882133333333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45934.882133333333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45934.882133333333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45934.882133333333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45934.882133333333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45934.882133333333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45934.882133333333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45934.882133333333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45934.882133333333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45934.882133333333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45934.882133333333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45934.882133333333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45934.882133333333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45934.882133333333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45934.882133333333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45934.882133333333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45934.882133333333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45934.882133333333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45934.882133333333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45934.882133333333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45934.882133333333</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231.40141574073641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3.9918555555559578</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0.17970277777931187</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3.6299999999755528E-2</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24187</v>
      </c>
      <c r="E6" s="112" t="s">
        <v>39047</v>
      </c>
      <c r="F6" s="113">
        <v>45934.842997685184</v>
      </c>
      <c r="G6" s="114">
        <f ca="1">IFERROR(NOW()-F6,"")</f>
        <v>3.913564814865822E-2</v>
      </c>
      <c r="H6" s="113">
        <v>45934.832233796296</v>
      </c>
      <c r="I6" s="110" t="str">
        <f>IFERROR(VLOOKUP(D6,DB!A:F,6,0),"")</f>
        <v>SCECO</v>
      </c>
      <c r="J6" s="110" t="str">
        <f>IFERROR(VLOOKUP(D6,DB!A:G,7,0),"")</f>
        <v>In progress+Dead</v>
      </c>
      <c r="K6" s="115" t="s">
        <v>39066</v>
      </c>
      <c r="L6" s="107" t="str">
        <f>IFERROR(VLOOKUP(D6,DB!A:I,9,0),"")</f>
        <v>Latis</v>
      </c>
    </row>
    <row r="7" spans="1:16" ht="15" customHeight="1">
      <c r="A7" s="110"/>
      <c r="B7" s="110" t="str">
        <f>IFERROR(VLOOKUP(D7,DB!A:K,11,0),"")</f>
        <v/>
      </c>
      <c r="C7" s="111"/>
      <c r="D7" s="107"/>
      <c r="E7" s="112"/>
      <c r="F7" s="113"/>
      <c r="G7" s="114">
        <f ca="1">IFERROR(NOW()-F7,"")</f>
        <v>45934.882133333333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45934.882133333333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45934.882133333333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45934.882133333333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45934.882133333333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45934.882133333333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45934.882133333333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45934.882133333333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45934.882133333333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45934.882133333333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45934.882133333333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45934.882133333333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45934.882133333333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45934.882133333333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45934.882133333333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45934.882133333333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45934.882133333333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45934.882133333333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45934.882133333333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45934.882133333333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45934.882133333333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45934.882133333333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45934.882133333333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45934.882133333333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45934.882133333333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45934.882133333333</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43.050073148144293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8.6932560185159673</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37" t="s">
        <v>35936</v>
      </c>
      <c r="E4" s="37" t="s">
        <v>38964</v>
      </c>
      <c r="F4" s="38">
        <v>45934.852303240739</v>
      </c>
      <c r="G4" s="39">
        <f ca="1">IFERROR(NOW()-F4,"-")</f>
        <v>2.9830092593329027E-2</v>
      </c>
      <c r="H4" s="38">
        <v>45934.846458333333</v>
      </c>
      <c r="I4" s="37" t="str">
        <f>IFERROR(VLOOKUP(D4,DB!A:F,6,0),"")</f>
        <v>Generator-SG</v>
      </c>
      <c r="J4" s="37" t="str">
        <f>IFERROR(VLOOKUP(D4,DB!A:G,7,0),"")</f>
        <v>Vandalized</v>
      </c>
      <c r="K4" s="37" t="s">
        <v>39072</v>
      </c>
      <c r="L4" s="37" t="str">
        <f>IFERROR(VLOOKUP(D4,DB!A:I,9,0),"")</f>
        <v>Latis</v>
      </c>
      <c r="M4" s="136"/>
    </row>
    <row r="5" spans="1:13" ht="15.75">
      <c r="A5" s="37"/>
      <c r="B5" s="37" t="str">
        <f>IFERROR(VLOOKUP(D5,DB!A:K,11,0),"")</f>
        <v/>
      </c>
      <c r="C5" s="37"/>
      <c r="D5" s="141"/>
      <c r="E5" s="37"/>
      <c r="F5" s="38"/>
      <c r="G5" s="39">
        <f ca="1">IFERROR(NOW()-F5,"-")</f>
        <v>45934.882133333333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45934.882133333333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45934.882133333333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45934.882133333333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45934.882133333333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45934.882133333333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45934.882133333333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45934.882133333333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45934.882133333333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45934.882133333333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45934.882133333333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45934.882133333333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45934.882133333333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45934.882133333333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45934.882133333333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45934.882133333333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45934.882133333333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45934.882133333333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45934.882133333333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45934.882133333333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45934.882133333333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45934.882133333333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45934.882133333333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45934.882133333333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45934.882133333333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45934.882133333333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45934.882133333333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45934.882133333333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45934.882133333333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45934.882133333333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45934.882133333333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45934.882133333333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45934.882133333333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45934.882133333333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45934.882133333333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45934.882133333333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45934.882133333333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45934.882133333333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45934.882133333333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45934.882133333333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45934.882133333333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45934.882133333333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45934.882133333333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45934.882133333333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45934.882133333333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45934.882133333333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45934.882133333333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45934.882133333333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45934.882133333333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45934.882133333333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45934.882133333333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45934.882133333333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45934.882133333333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45934.882133333333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45934.882133333333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45934.882133333333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45934.882133333333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45934.882133333333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45934.882133333333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45934.882133333333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45934.882133333333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45934.882133333333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45934.882133333333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45934.882133333333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45934.882133333333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45934.882133333333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45934.882133333333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45934.882133333333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45934.882133333333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45934.882133333333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45934.882133333333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45934.882133333333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45934.882133333333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45934.882133333333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45934.882133333333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45934.882133333333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45934.882133333333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45934.882133333333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45934.882133333333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45934.882133333333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45934.882133333333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45934.882133333333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45934.882133333333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45934.882133333333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45934.882133333333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45934.882133333333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45934.882133333333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45934.882133333333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45934.882133333333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45934.882133333333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45934.882133333333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45934.882133333333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45934.882133333333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45934.882133333333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45934.882133333333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45934.882133333333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45934.882133333333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45934.882133333333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45934.882133333333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45934.882133333333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45934.882133333333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45934.882133333333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45934.882133333333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45934.882133333333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45934.882133333333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45934.882133333333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45934.882133333333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45934.882133333333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45934.882133333333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45934.882133333333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45934.882133333333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45934.882133333333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45934.882133333333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45934.882133333333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45934.882133333333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45934.882133333333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45934.882133333333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45934.882133333333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45934.882133333333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45934.882133333333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45934.882133333333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45934.882133333333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45934.882133333333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45934.882133333333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45934.882133333333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45934.882133333333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45934.882133333333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45934.882133333333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45934.882133333333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45934.882133333333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45934.882133333333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45934.882133333333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45934.882133333333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45934.882133333333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45934.882133333333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45934.882133333333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45934.882133333333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45934.882133333333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45934.882133333333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45934.882133333333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45934.882133333333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45934.882133333333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45934.882133333333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45934.882133333333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45934.882133333333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45934.882133333333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45934.882133333333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45934.882133333333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45934.882133333333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45934.882133333333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45934.882133333333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45934.882133333333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45934.882133333333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45934.882133333333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45934.882133333333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45934.882133333333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45934.882133333333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45934.882133333333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45934.882133333333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45934.882133333333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45934.882133333333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45934.882133333333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45934.882133333333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45934.882133333333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45934.882133333333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45934.882133333333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45934.882133333333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45934.882133333333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45934.882133333333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45934.882133333333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45934.882133333333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45934.882133333333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45934.882133333333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45934.882133333333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45934.882133333333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45934.882133333333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45934.882133333333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45934.882133333333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45934.882133333333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45934.882133333333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4"/>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1.001161111111287</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8.1092861111101229</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2.063487499995972</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1.1768092592610628</v>
      </c>
      <c r="H5" s="140">
        <v>45933.228229166663</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45934.882133333333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45934.882133333333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45934.882133333333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45934.882133333333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45934.882133333333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45934.882133333333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45934.882133333333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45934.882133333333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45934.882133333333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45934.882133333333</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45934.882133333333</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45934.882133333333</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45934.882133333333</v>
      </c>
      <c r="H18" s="137"/>
      <c r="I18" s="137" t="str">
        <f>IFERROR(VLOOKUP(D18,DB!A:F,6,0),"")</f>
        <v/>
      </c>
      <c r="J18" s="137" t="str">
        <f>IFERROR(VLOOKUP(D18,DB!A:G,7,0),"")</f>
        <v/>
      </c>
      <c r="K18" s="137"/>
      <c r="L18" s="126" t="str">
        <f>IFERROR(VLOOKUP(D18,DB!A:I,9,0),"")</f>
        <v/>
      </c>
    </row>
    <row r="19" spans="1:12" ht="31.5" customHeight="1">
      <c r="A19" s="121"/>
      <c r="B19" s="120" t="str">
        <f>IFERROR(VLOOKUP(D19,DB!A:K,11,0),"")</f>
        <v/>
      </c>
      <c r="C19" s="122"/>
      <c r="D19" s="120"/>
      <c r="E19" s="123"/>
      <c r="F19" s="124"/>
      <c r="G19" s="89">
        <f ca="1">IFERROR(NOW()-F19,"-")</f>
        <v>45934.882133333333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45934.882133333333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45934.882133333333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45934.882133333333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45934.882133333333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45934.882133333333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45934.882133333333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45934.882133333333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45934.882133333333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45934.882133333333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45934.882133333333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45934.882133333333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45934.882133333333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45934.882133333333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45934.882133333333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45934.882133333333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45934.882133333333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45934.882133333333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45934.882133333333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45934.882133333333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45934.882133333333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45934.882133333333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45934.882133333333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45934.882133333333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45934.882133333333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45934.882133333333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45934.882133333333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45934.882133333333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45934.882133333333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45934.882133333333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45934.882133333333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45934.882133333333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45934.882133333333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45934.882133333333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45934.882133333333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45934.882133333333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45934.882133333333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45934.882133333333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45934.882133333333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45934.882133333333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45934.882133333333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45934.882133333333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45934.882133333333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45934.882133333333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45934.882133333333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45934.882133333333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45934.882133333333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45934.882133333333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45934.882133333333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45934.882133333333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45934.882133333333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45934.882133333333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45934.882133333333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45934.882133333333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45934.882133333333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45934.882133333333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45934.882133333333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45934.882133333333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45934.882133333333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45934.882133333333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45934.882133333333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45934.882133333333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45934.882133333333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45934.882133333333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45934.882133333333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45934.882133333333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45934.882133333333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45934.882133333333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45934.882133333333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45934.882133333333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45934.882133333333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45934.882133333333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45934.882133333333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45934.882133333333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45934.882133333333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45934.882133333333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45934.882133333333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45934.882133333333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45934.882133333333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45934.882133333333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45934.882133333333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45934.882133333333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45934.882133333333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45934.882133333333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45934.882133333333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45934.882133333333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45934.882133333333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45934.882133333333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45934.882133333333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45934.882133333333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45934.882133333333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45934.882133333333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45934.882133333333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45934.882133333333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45934.882133333333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45934.882133333333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45934.882133333333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45934.882133333333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45934.882133333333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45934.882133333333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45934.882133333333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45934.882133333333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45934.882133333333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45934.882133333333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45934.882133333333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45934.882133333333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45934.882133333333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45934.882133333333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45934.882133333333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45934.882133333333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45934.882133333333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45934.882133333333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45934.882133333333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45934.882133333333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45934.882133333333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45934.882133333333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45934.882133333333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45934.882133333333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45934.882133333333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45934.882133333333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45934.882133333333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45934.882133333333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45934.882133333333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45934.882133333333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45934.882133333333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45934.882133333333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45934.882133333333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45934.882133333333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45934.882133333333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45934.882133333333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45934.882133333333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45934.882133333333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45934.882133333333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45934.882133333333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45934.882133333333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45934.882133333333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45934.882133333333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45934.882133333333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45934.882133333333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45934.882133333333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45934.882133333333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45934.882133333333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45934.882133333333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45934.882133333333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45934.882133333333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45934.882133333333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45934.882133333333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45934.882133333333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45934.882133333333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45934.882133333333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45934.882133333333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45934.882133333333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45934.882133333333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45934.882133333333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45934.882133333333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45934.882133333333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45934.882133333333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45934.882133333333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45934.882133333333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45934.882133333333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45934.882133333333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45934.882133333333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45934.882133333333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45934.882133333333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45934.882133333333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45934.882133333333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45934.882133333333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45934.882133333333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45934.882133333333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45934.882133333333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45934.882133333333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45934.882133333333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45934.882133333333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45934.882133333333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45934.882133333333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45934.882133333333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45934.882133333333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45934.882133333333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45934.882133333333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45934.882133333333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45934.882133333333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45934.882133333333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45934.882133333333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45934.882133333333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45934.882133333333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45934.882133333333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45934.882133333333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45934.882133333333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45934.882133333333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45934.882133333333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45934.882133333333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45934.882133333333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45934.882133333333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45934.882133333333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45934.882133333333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45934.882133333333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45934.882133333333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45934.882133333333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45934.882133333333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45934.882133333333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45934.882133333333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45934.882133333333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45934.882133333333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45934.882133333333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45934.882133333333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45934.882133333333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45934.882133333333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45934.882133333333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45934.882133333333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45934.882133333333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45934.882133333333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45934.882133333333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45934.882133333333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45934.882133333333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45934.882133333333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45934.882133333333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45934.882133333333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45934.882133333333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45934.882133333333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45934.882133333333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45934.882133333333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45934.882133333333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45934.882133333333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45934.882133333333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45934.882133333333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45934.882133333333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45934.882133333333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45934.882133333333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45934.882133333333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45934.882133333333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45934.882133333333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45934.882133333333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45934.882133333333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45934.882133333333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45934.882133333333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45934.882133333333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45934.882133333333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45934.882133333333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45934.882133333333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45934.882133333333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45934.882133333333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45934.882133333333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45934.882133333333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45934.882133333333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45934.882133333333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45934.882133333333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45934.882133333333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45934.882133333333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45934.882133333333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45934.882133333333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45934.882133333333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45934.882133333333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45934.882133333333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45934.882133333333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45934.882133333333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45934.882133333333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45934.882133333333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45934.882133333333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45934.882133333333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45934.882133333333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45934.882133333333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45934.882133333333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45934.882133333333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45934.882133333333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45934.882133333333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45934.882133333333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45934.882133333333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45934.882133333333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45934.882133333333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45934.882133333333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45934.882133333333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45934.882133333333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45934.882133333333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45934.882133333333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45934.882133333333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45934.882133333333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45934.882133333333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45934.882133333333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45934.882133333333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45934.882133333333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45934.882133333333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45934.882133333333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45934.882133333333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45934.882133333333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45934.882133333333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45934.882133333333</v>
      </c>
      <c r="H304" s="124"/>
      <c r="I304" s="120" t="str">
        <f>IFERROR(VLOOKUP(D304,DB!A:F,6,0),"")</f>
        <v/>
      </c>
      <c r="J304" s="119" t="str">
        <f>IFERROR(VLOOKUP(D304,DB!A:G,7,0),"")</f>
        <v/>
      </c>
      <c r="K304" s="125"/>
      <c r="L304" s="126" t="str">
        <f>IFERROR(VLOOKUP(D304,DB!A:I,9,0),"")</f>
        <v/>
      </c>
    </row>
  </sheetData>
  <dataValidations count="2">
    <dataValidation allowBlank="1" showInputMessage="1" showErrorMessage="1" sqref="E1" xr:uid="{380493DB-286A-4683-AF55-C78F04945A49}"/>
    <dataValidation type="list" allowBlank="1" showInputMessage="1" showErrorMessage="1" sqref="E6:E30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2025-10-04T18:12:18Z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