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05" documentId="13_ncr:1_{F6CB121F-512D-4AA6-A0C1-0FB36C537598}" xr6:coauthVersionLast="47" xr6:coauthVersionMax="47" xr10:uidLastSave="{C894DB64-87F3-4430-A2F4-D5702433E9F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<sst xmlns="http://schemas.openxmlformats.org/spreadsheetml/2006/main" count="178595" uniqueCount="39079">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</sst>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272.70935254629876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45935.657778472225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45935.657778472225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45935.657778472225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45935.657778472225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45935.657778472225</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45935.657778472225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45935.657778472225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45935.657778472225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45935.657778472225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45935.657778472225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45935.657778472225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45935.657778472225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45935.657778472225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45935.657778472225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45935.657778472225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45935.657778472225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45935.657778472225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45935.657778472225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45935.657778472225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45935.657778472225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45935.657778472225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45935.657778472225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45935.657778472225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45935.657778472225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45935.657778472225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45935.657778472225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45935.657778472225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45935.657778472225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45935.657778472225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6AA0656-5426-4C57-ABAF-18BC9767F07E}"/>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244.0059960648141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128.9306951388935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110.65794050926343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0.22566041666868841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7.629699074459495E-2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45935.657778472225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45935.657778472225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45935.657778472225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45935.657778472225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45935.657778472225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45935.657778472225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45935.657778472225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45935.657778472225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45935.657778472225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45935.657778472225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45935.657778472225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45935.657778472225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45935.657778472225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45935.657778472225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45935.657778472225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45935.657778472225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45935.657778472225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45935.657778472225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45935.657778472225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45935.657778472225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45935.657778472225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45935.657778472225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45935.657778472225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45935.657778472225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45935.657778472225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45935.657778472225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45935.657778472225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45935.657778472225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45935.657778472225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45935.657778472225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45935.657778472225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45935.657778472225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45935.657778472225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45935.657778472225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45935.657778472225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45935.657778472225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45935.657778472225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45935.657778472225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45935.657778472225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45935.657778472225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45935.657778472225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45935.657778472225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45935.657778472225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45935.657778472225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45935.657778472225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45935.657778472225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45935.657778472225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45935.657778472225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45935.657778472225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45935.657778472225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45935.657778472225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45935.657778472225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45935.657778472225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45935.657778472225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45935.657778472225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45935.657778472225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45935.657778472225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45935.657778472225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45935.657778472225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45935.657778472225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45935.657778472225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45935.657778472225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45935.657778472225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45935.657778472225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45935.657778472225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45935.657778472225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45935.657778472225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45935.657778472225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45935.657778472225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45935.657778472225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45935.657778472225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45935.657778472225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45935.657778472225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45935.657778472225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45935.657778472225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45935.657778472225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45935.657778472225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45935.657778472225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45935.657778472225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45935.657778472225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45935.657778472225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45935.657778472225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45935.657778472225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45935.657778472225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45935.657778472225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45935.657778472225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45935.657778472225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45935.657778472225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45935.657778472225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45935.657778472225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45935.657778472225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45935.657778472225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45935.657778472225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45935.657778472225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45935.657778472225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45935.657778472225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45935.657778472225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45935.657778472225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45935.657778472225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45935.657778472225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45935.657778472225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45935.657778472225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45935.657778472225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45935.657778472225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45935.657778472225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45935.657778472225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45935.657778472225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45935.657778472225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45935.657778472225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45935.657778472225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45935.657778472225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45935.657778472225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45935.657778472225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45935.657778472225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45935.657778472225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45935.657778472225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45935.657778472225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45935.657778472225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45935.657778472225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45935.657778472225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45935.657778472225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45935.657778472225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45935.657778472225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45935.657778472225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45935.657778472225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45935.657778472225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45935.657778472225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45935.657778472225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45935.657778472225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45935.657778472225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45935.657778472225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45935.657778472225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45935.657778472225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45935.657778472225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45935.657778472225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45935.657778472225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45935.657778472225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45935.657778472225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45935.657778472225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45935.657778472225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45935.657778472225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45935.657778472225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45935.657778472225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45935.657778472225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45935.657778472225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45935.657778472225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45935.657778472225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45935.657778472225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45935.657778472225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45935.657778472225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45935.657778472225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45935.657778472225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45935.657778472225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45935.657778472225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45935.657778472225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45935.657778472225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45935.657778472225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45935.657778472225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45935.657778472225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45935.657778472225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45935.657778472225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45935.657778472225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45935.657778472225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45935.657778472225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45935.657778472225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45935.657778472225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45935.657778472225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45935.657778472225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45935.657778472225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45935.657778472225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45935.657778472225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45935.657778472225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45935.657778472225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45935.657778472225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45935.657778472225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45935.657778472225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45935.657778472225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45935.657778472225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45935.657778472225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45935.657778472225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45935.657778472225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45935.657778472225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45935.657778472225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45935.657778472225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45935.657778472225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45935.657778472225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45935.657778472225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45935.657778472225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45935.657778472225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45935.657778472225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45935.657778472225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45935.657778472225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45935.657778472225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45935.657778472225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45935.657778472225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45935.657778472225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45935.657778472225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45935.657778472225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45935.657778472225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45935.657778472225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45935.657778472225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45935.657778472225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45935.657778472225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45935.657778472225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45935.657778472225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45935.657778472225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45935.657778472225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45935.657778472225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45935.657778472225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45935.657778472225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45935.657778472225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45935.657778472225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45935.657778472225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45935.657778472225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45935.657778472225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45935.657778472225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45935.657778472225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45935.657778472225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45935.657778472225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45935.657778472225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45935.657778472225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45935.657778472225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45935.657778472225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45935.657778472225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45935.657778472225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45935.657778472225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45935.657778472225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45935.657778472225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45935.657778472225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45935.657778472225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45935.657778472225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45935.657778472225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45935.657778472225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45935.657778472225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45935.657778472225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45935.657778472225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45935.657778472225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45935.657778472225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45935.657778472225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45935.657778472225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45935.657778472225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45935.657778472225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45935.657778472225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45935.657778472225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45935.657778472225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45935.657778472225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45935.657778472225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45935.657778472225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45935.657778472225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45935.657778472225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45935.657778472225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45935.657778472225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45935.657778472225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45935.657778472225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45935.657778472225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45935.657778472225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45935.657778472225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45935.657778472225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45935.657778472225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45935.657778472225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45935.657778472225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45935.657778472225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45935.657778472225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45935.657778472225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45935.657778472225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45935.657778472225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45935.657778472225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45935.657778472225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45935.657778472225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45935.657778472225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45935.657778472225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45935.657778472225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45935.657778472225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45935.657778472225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45935.657778472225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45935.657778472225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45935.657778472225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45935.657778472225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45935.657778472225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45935.657778472225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45935.657778472225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45935.657778472225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45935.657778472225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45935.657778472225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45935.657778472225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45935.657778472225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45935.657778472225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45935.657778472225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4.3756944505730644E-3</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45935.657778472225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45935.657778472225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45935.657778472225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45935.657778472225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45935.657778472225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45935.657778472225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45935.657778472225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45935.657778472225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45935.657778472225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45935.657778472225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45935.657778472225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45935.657778472225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45935.657778472225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45935.657778472225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45935.657778472225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45935.657778472225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45935.657778472225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45935.657778472225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45935.657778472225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45935.657778472225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45935.657778472225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45935.657778472225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45935.657778472225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45935.657778472225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45935.657778472225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45935.657778472225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45935.657778472225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45935.657778472225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45935.657778472225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45935.657778472225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45935.657778472225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45935.657778472225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45935.657778472225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45935.657778472225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45935.657778472225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45935.657778472225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45935.657778472225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45935.657778472225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45935.657778472225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45935.657778472225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45935.657778472225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45935.657778472225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45935.657778472225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45935.657778472225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45935.657778472225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45935.657778472225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45935.657778472225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45935.657778472225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45935.657778472225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45935.657778472225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45935.657778472225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45935.657778472225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45935.657778472225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45935.657778472225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45935.657778472225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45935.657778472225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45935.657778472225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45935.657778472225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45935.657778472225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45935.657778472225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45935.657778472225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45935.657778472225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45935.657778472225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45935.657778472225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45935.657778472225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45935.657778472225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45935.657778472225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45935.657778472225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45935.657778472225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45935.657778472225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45935.657778472225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45935.657778472225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45935.657778472225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45935.657778472225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45935.657778472225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45935.657778472225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45935.657778472225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45935.657778472225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45935.657778472225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45935.657778472225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45935.657778472225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45935.657778472225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45935.657778472225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45935.657778472225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45935.657778472225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45935.657778472225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45935.657778472225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45935.657778472225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45935.657778472225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45935.657778472225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45935.657778472225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45935.657778472225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45935.657778472225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45935.657778472225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45935.657778472225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45935.657778472225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45935.657778472225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45935.657778472225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45935.657778472225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45935.657778472225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45935.657778472225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45935.657778472225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45935.657778472225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45935.657778472225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45935.657778472225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45935.657778472225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45935.657778472225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45935.657778472225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45935.657778472225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45935.657778472225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45935.657778472225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45935.657778472225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45935.657778472225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45935.657778472225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45935.657778472225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45935.657778472225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45935.657778472225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45935.657778472225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45935.657778472225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45935.657778472225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45935.657778472225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45935.657778472225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45935.657778472225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45935.657778472225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45935.657778472225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45935.657778472225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45935.657778472225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45935.657778472225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45935.657778472225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45935.657778472225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45935.657778472225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45935.657778472225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45935.657778472225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45935.657778472225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45935.657778472225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45935.657778472225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45935.657778472225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45935.657778472225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45935.657778472225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45935.657778472225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45935.657778472225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45935.657778472225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45935.657778472225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45935.657778472225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45935.657778472225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45935.657778472225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45935.657778472225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45935.657778472225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45935.657778472225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45935.657778472225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45935.657778472225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45935.657778472225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45935.657778472225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45935.657778472225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45935.657778472225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45935.657778472225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45935.657778472225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45935.657778472225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45935.657778472225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45935.657778472225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45935.657778472225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45935.657778472225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45935.657778472225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45935.657778472225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45935.657778472225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45935.657778472225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45935.657778472225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45935.657778472225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45935.657778472225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45935.657778472225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45935.657778472225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45935.657778472225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45935.657778472225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45935.657778472225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45935.657778472225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45935.657778472225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45935.657778472225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45935.657778472225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45935.657778472225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45935.657778472225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45935.657778472225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45935.657778472225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45935.657778472225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45935.657778472225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45935.657778472225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45935.657778472225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45935.657778472225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45935.657778472225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45935.657778472225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45935.657778472225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45935.657778472225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45935.657778472225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45935.657778472225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45935.657778472225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45935.657778472225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45935.657778472225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45935.657778472225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45935.657778472225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45935.657778472225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45935.657778472225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45935.657778472225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45935.657778472225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45935.657778472225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45935.657778472225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45935.657778472225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45935.657778472225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45935.657778472225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45935.657778472225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45935.657778472225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45935.657778472225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45935.657778472225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45935.657778472225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45935.657778472225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45935.657778472225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45935.657778472225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45935.657778472225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45935.657778472225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45935.657778472225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45935.657778472225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45935.657778472225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45935.657778472225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45935.657778472225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45935.657778472225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45935.657778472225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45935.657778472225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45935.657778472225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45935.657778472225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45935.657778472225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45935.657778472225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45935.657778472225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45935.657778472225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45935.657778472225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45935.657778472225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45935.657778472225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45935.657778472225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45935.657778472225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45935.657778472225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45935.657778472225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45935.657778472225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45935.657778472225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45935.657778472225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45935.657778472225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45935.657778472225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45935.657778472225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45935.657778472225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45935.657778472225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45935.657778472225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45935.657778472225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45935.657778472225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45935.657778472225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45935.657778472225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45935.657778472225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45935.657778472225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45935.657778472225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45935.657778472225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45935.657778472225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45935.657778472225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45935.657778472225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45935.657778472225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45935.657778472225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45935.657778472225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45935.657778472225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45935.657778472225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45935.657778472225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45935.657778472225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45935.657778472225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45935.657778472225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45935.657778472225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45935.657778472225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45935.657778472225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45935.657778472225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45935.657778472225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45935.657778472225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45935.657778472225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45935.657778472225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45935.657778472225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45935.657778472225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45935.657778472225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45935.657778472225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45935.657778472225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45935.657778472225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45935.657778472225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45935.657778472225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45935.657778472225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45935.657778472225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45935.657778472225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45935.657778472225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45935.657778472225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45935.657778472225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45935.657778472225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45935.657778472225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45935.657778472225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45935.657778472225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45935.657778472225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45935.657778472225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45935.657778472225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45935.657778472225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45935.657778472225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45935.657778472225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45935.657778472225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45935.657778472225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45935.657778472225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45935.657778472225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45935.657778472225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45935.657778472225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45935.657778472225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45935.657778472225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45935.657778472225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45935.657778472225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45935.657778472225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45935.657778472225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45935.657778472225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45935.657778472225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45935.657778472225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45935.657778472225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45935.657778472225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45935.657778472225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45935.657778472225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45935.657778472225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45935.657778472225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45935.657778472225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45935.657778472225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45935.657778472225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45935.657778472225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45935.657778472225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45935.657778472225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45935.657778472225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45935.657778472225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45935.657778472225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45935.657778472225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45935.657778472225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45935.657778472225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45935.657778472225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45935.657778472225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45935.657778472225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45935.657778472225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45935.657778472225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45935.657778472225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45935.657778472225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45935.657778472225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45935.657778472225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45935.657778472225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45935.657778472225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45935.657778472225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45935.657778472225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45935.657778472225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45935.657778472225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45935.657778472225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45935.657778472225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45935.657778472225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45935.657778472225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45935.657778472225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45935.657778472225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45935.657778472225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45935.657778472225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45935.657778472225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45935.657778472225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45935.657778472225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45935.657778472225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45935.657778472225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45935.657778472225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45935.657778472225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45935.657778472225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45935.657778472225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45935.657778472225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45935.657778472225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45935.657778472225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45935.657778472225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45935.657778472225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45935.657778472225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45935.657778472225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45935.657778472225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45935.657778472225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45935.657778472225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45935.657778472225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45935.657778472225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45935.657778472225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45935.657778472225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45935.657778472225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45935.657778472225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45935.657778472225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45935.657778472225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45935.657778472225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45935.657778472225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45935.657778472225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45935.657778472225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45935.657778472225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45935.657778472225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45935.657778472225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45935.657778472225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45935.657778472225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45935.657778472225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45935.657778472225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45935.657778472225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45935.657778472225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45935.657778472225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45935.657778472225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45935.657778472225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45935.657778472225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45935.657778472225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45935.657778472225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45935.657778472225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45935.657778472225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45935.657778472225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45935.657778472225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45935.657778472225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45935.657778472225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45935.657778472225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45935.657778472225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45935.657778472225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45935.657778472225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45935.657778472225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45935.657778472225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45935.657778472225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45935.657778472225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45935.657778472225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45935.657778472225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45935.657778472225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45935.657778472225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45935.657778472225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45935.657778472225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45935.657778472225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45935.657778472225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45935.657778472225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45935.657778472225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45935.657778472225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45935.657778472225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45935.657778472225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45935.657778472225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45935.657778472225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45935.657778472225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45935.657778472225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45935.657778472225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45935.657778472225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45935.657778472225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45935.657778472225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45935.657778472225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45935.657778472225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45935.657778472225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45935.657778472225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45935.657778472225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45935.657778472225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45935.657778472225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45935.657778472225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45935.657778472225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45935.657778472225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45935.657778472225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45935.657778472225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45935.657778472225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45935.657778472225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45935.657778472225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45935.657778472225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45935.657778472225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45935.657778472225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45935.657778472225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45935.657778472225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45935.657778472225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45935.657778472225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45935.657778472225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45935.657778472225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45935.657778472225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45935.657778472225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45935.657778472225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45935.657778472225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45935.657778472225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45935.657778472225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45935.657778472225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45935.657778472225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45935.657778472225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45935.657778472225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45935.657778472225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45935.657778472225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45935.657778472225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45935.657778472225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45935.657778472225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45935.657778472225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45935.657778472225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45935.657778472225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45935.657778472225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45935.657778472225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45935.657778472225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45935.657778472225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45935.657778472225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45935.657778472225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45935.657778472225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45935.657778472225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45935.657778472225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45935.657778472225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45935.657778472225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45935.657778472225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45935.657778472225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45935.657778472225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45935.657778472225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45935.657778472225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45935.657778472225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45935.657778472225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45935.657778472225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45935.657778472225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45935.657778472225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45935.657778472225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45935.657778472225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45935.657778472225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45935.657778472225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45935.657778472225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45935.657778472225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45935.657778472225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45935.657778472225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45935.657778472225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45935.657778472225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45935.657778472225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45935.657778472225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45935.657778472225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45935.657778472225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45935.657778472225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45935.657778472225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45935.657778472225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45935.657778472225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45935.657778472225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45935.657778472225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45935.657778472225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45935.657778472225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45935.657778472225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45935.657778472225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45935.657778472225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45935.657778472225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45935.657778472225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45935.657778472225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45935.657778472225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45935.657778472225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45935.657778472225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45935.657778472225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45935.657778472225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45935.657778472225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45935.657778472225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45935.657778472225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45935.657778472225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45935.657778472225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45935.657778472225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45935.657778472225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45935.657778472225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45935.657778472225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45935.657778472225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45935.657778472225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45935.657778472225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45935.657778472225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45935.657778472225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45935.657778472225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45935.657778472225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45935.657778472225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45935.657778472225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45935.657778472225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45935.657778472225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45935.657778472225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45935.657778472225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45935.657778472225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45935.657778472225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45935.657778472225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45935.657778472225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45935.657778472225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45935.657778472225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45935.657778472225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45935.657778472225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45935.657778472225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45935.657778472225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45935.657778472225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45935.657778472225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45935.657778472225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45935.657778472225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45935.657778472225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45935.657778472225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45935.657778472225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45935.657778472225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45935.657778472225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45935.657778472225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45935.657778472225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45935.657778472225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45935.657778472225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45935.657778472225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45935.657778472225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45935.657778472225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45935.657778472225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45935.657778472225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45935.657778472225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45935.657778472225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45935.657778472225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45935.657778472225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45935.657778472225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45935.657778472225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45935.657778472225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45935.657778472225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45935.657778472225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45935.657778472225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45935.657778472225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45935.657778472225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45935.657778472225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45935.657778472225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45935.657778472225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45935.657778472225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45935.657778472225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45935.657778472225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45935.657778472225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45935.657778472225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45935.657778472225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45935.657778472225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45935.657778472225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45935.657778472225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45935.657778472225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45935.657778472225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45935.657778472225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45935.657778472225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45935.657778472225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45935.657778472225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45935.657778472225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45935.657778472225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45935.657778472225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45935.657778472225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45935.657778472225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45935.657778472225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45935.657778472225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45935.657778472225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45935.657778472225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45935.657778472225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45935.657778472225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45935.657778472225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45935.657778472225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45935.657778472225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45935.657778472225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45935.657778472225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45935.657778472225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45935.657778472225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45935.657778472225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45935.657778472225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45935.657778472225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45935.657778472225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45935.657778472225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45935.657778472225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45935.657778472225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45935.657778472225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45935.657778472225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45935.657778472225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45935.657778472225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45935.657778472225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45935.657778472225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45935.657778472225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45935.657778472225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45935.657778472225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45935.657778472225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45935.657778472225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45935.657778472225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45935.657778472225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45935.657778472225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45935.657778472225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45935.657778472225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45935.657778472225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45935.657778472225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45935.657778472225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45935.657778472225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45935.657778472225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45935.657778472225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45935.657778472225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45935.657778472225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45935.657778472225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45935.657778472225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45935.657778472225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45935.657778472225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45935.657778472225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45935.657778472225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45935.657778472225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45935.657778472225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45935.657778472225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45935.657778472225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45935.657778472225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45935.657778472225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45935.657778472225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45935.657778472225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45935.657778472225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45935.657778472225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45935.657778472225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45935.657778472225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45935.657778472225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45935.657778472225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45935.657778472225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45935.657778472225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45935.657778472225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45935.657778472225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45935.657778472225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45935.657778472225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45935.657778472225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45935.657778472225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45935.657778472225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45935.657778472225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45935.657778472225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45935.657778472225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45935.657778472225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45935.657778472225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45935.657778472225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45935.657778472225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45935.657778472225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45935.657778472225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45935.657778472225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45935.657778472225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45935.657778472225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45935.657778472225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45935.657778472225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45935.657778472225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45935.657778472225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45935.657778472225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45935.657778472225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45935.657778472225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45935.657778472225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45935.657778472225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45935.657778472225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45935.657778472225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45935.657778472225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45935.657778472225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45935.657778472225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45935.657778472225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45935.657778472225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45935.657778472225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45935.657778472225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45935.657778472225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45935.657778472225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45935.657778472225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45935.657778472225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45935.657778472225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45935.657778472225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45935.657778472225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45935.657778472225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45935.657778472225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45935.657778472225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45935.657778472225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45935.657778472225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45935.657778472225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45935.657778472225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45935.657778472225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45935.657778472225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45935.657778472225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45935.657778472225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45935.657778472225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45935.657778472225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45935.657778472225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45935.657778472225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45935.657778472225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45935.657778472225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45935.657778472225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45935.657778472225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45935.657778472225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45935.657778472225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45935.657778472225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45935.657778472225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45935.657778472225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45935.657778472225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45935.657778472225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45935.657778472225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45935.657778472225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45935.657778472225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45935.657778472225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45935.657778472225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45935.657778472225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45935.657778472225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45935.657778472225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45935.657778472225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45935.657778472225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45935.657778472225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45935.657778472225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45935.657778472225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45935.657778472225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45935.657778472225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45935.657778472225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45935.657778472225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45935.657778472225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45935.657778472225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45935.657778472225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45935.657778472225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45935.657778472225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45935.657778472225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45935.657778472225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45935.657778472225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45935.657778472225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45935.657778472225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45935.657778472225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45935.657778472225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45935.657778472225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45935.657778472225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45935.657778472225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45935.657778472225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45935.657778472225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45935.657778472225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45935.657778472225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45935.657778472225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45935.657778472225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45935.657778472225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45935.657778472225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45935.657778472225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45935.657778472225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45935.657778472225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45935.657778472225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45935.657778472225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45935.657778472225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45935.657778472225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45935.657778472225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45935.657778472225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45935.657778472225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45935.657778472225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45935.657778472225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45935.657778472225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45935.657778472225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45935.657778472225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45935.657778472225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45935.657778472225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45935.657778472225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45935.657778472225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45935.657778472225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45935.657778472225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45935.657778472225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45935.657778472225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45935.657778472225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45935.657778472225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45935.657778472225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45935.657778472225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45935.657778472225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45935.657778472225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45935.657778472225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45935.657778472225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45935.657778472225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45935.657778472225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45935.657778472225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45935.657778472225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45935.657778472225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45935.657778472225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45935.657778472225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45935.657778472225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45935.657778472225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45935.657778472225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45935.657778472225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45935.657778472225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45935.657778472225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45935.657778472225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45935.657778472225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45935.657778472225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45935.657778472225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45935.657778472225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45935.657778472225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45935.657778472225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45935.657778472225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45935.657778472225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45935.657778472225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45935.657778472225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45935.657778472225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45935.657778472225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45935.657778472225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45935.657778472225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45935.657778472225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45935.657778472225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45935.657778472225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45935.657778472225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45935.657778472225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45935.657778472225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45935.657778472225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45935.657778472225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45935.657778472225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45935.657778472225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45935.657778472225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45935.657778472225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45935.657778472225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45935.657778472225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45935.657778472225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45935.657778472225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45935.657778472225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45935.657778472225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45935.657778472225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45935.657778472225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45935.657778472225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45935.657778472225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45935.657778472225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45935.657778472225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45935.657778472225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45935.657778472225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45935.657778472225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45935.657778472225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45935.657778472225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45935.657778472225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45935.657778472225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45935.657778472225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45935.657778472225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45935.657778472225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45935.657778472225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45935.657778472225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45935.657778472225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45935.657778472225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45935.657778472225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45935.657778472225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45935.657778472225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45935.657778472225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45935.657778472225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45935.657778472225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45935.657778472225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45935.657778472225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45935.657778472225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45935.657778472225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45935.657778472225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45935.657778472225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45935.657778472225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45935.657778472225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45935.657778472225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45935.657778472225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45935.657778472225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45935.657778472225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45935.657778472225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45935.657778472225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45935.657778472225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45935.657778472225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45935.657778472225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45935.657778472225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45935.657778472225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45935.657778472225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45935.657778472225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45935.657778472225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45935.657778472225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45935.657778472225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45935.657778472225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45935.657778472225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45935.657778472225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45935.657778472225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45935.657778472225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45935.657778472225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45935.657778472225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45935.657778472225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45935.657778472225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45935.657778472225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45935.657778472225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45935.657778472225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45935.657778472225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45935.657778472225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45935.657778472225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45935.657778472225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45935.657778472225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45935.657778472225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45935.657778472225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45935.657778472225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45935.657778472225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45935.657778472225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45935.657778472225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45935.657778472225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45935.657778472225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45935.657778472225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45935.657778472225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45935.657778472225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45935.657778472225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45935.657778472225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45935.657778472225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45935.657778472225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45935.657778472225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45935.657778472225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45935.657778472225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45935.657778472225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45935.657778472225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45935.657778472225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45935.657778472225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45935.657778472225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45935.657778472225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45935.657778472225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45935.657778472225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45935.657778472225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45935.657778472225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45935.657778472225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45935.657778472225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45935.657778472225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45935.657778472225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45935.657778472225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45935.657778472225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45935.657778472225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45935.657778472225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45935.657778472225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45935.657778472225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45935.657778472225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45935.657778472225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45935.657778472225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45935.657778472225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45935.657778472225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45935.657778472225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45935.657778472225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45935.657778472225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45935.657778472225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45935.657778472225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45935.657778472225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45935.657778472225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45935.657778472225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45935.657778472225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45935.657778472225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45935.657778472225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45935.657778472225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45935.657778472225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45935.657778472225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45935.657778472225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45935.657778472225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45935.657778472225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45935.657778472225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45935.657778472225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45935.657778472225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45935.657778472225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45935.657778472225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45935.657778472225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45935.657778472225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45935.657778472225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45935.657778472225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45935.657778472225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45935.657778472225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45935.657778472225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45935.657778472225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45935.657778472225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45935.657778472225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45935.657778472225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45935.657778472225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45935.657778472225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45935.657778472225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45935.657778472225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45935.657778472225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45935.657778472225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45935.657778472225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45935.657778472225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45935.657778472225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45935.657778472225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45935.657778472225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45935.657778472225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45935.657778472225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45935.657778472225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45935.657778472225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45935.657778472225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45935.657778472225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45935.657778472225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45935.657778472225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45935.657778472225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45935.657778472225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45935.657778472225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45935.657778472225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45935.657778472225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45935.657778472225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45935.657778472225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45935.657778472225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45935.657778472225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45935.657778472225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45935.657778472225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45935.657778472225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45935.657778472225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45935.657778472225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45935.657778472225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45935.657778472225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45935.657778472225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45935.657778472225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45935.657778472225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45935.657778472225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45935.657778472225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45935.657778472225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45935.657778472225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45935.657778472225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45935.657778472225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45935.657778472225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45935.657778472225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45935.657778472225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45935.657778472225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45935.657778472225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45935.657778472225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45935.657778472225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45935.657778472225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45935.657778472225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45935.657778472225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45935.657778472225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45935.657778472225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45935.657778472225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45935.657778472225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45935.657778472225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45935.657778472225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45935.657778472225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45935.657778472225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45935.657778472225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45935.657778472225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45935.657778472225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45935.657778472225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45935.657778472225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45935.657778472225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45935.657778472225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45935.657778472225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45935.657778472225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45935.657778472225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45935.657778472225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45935.657778472225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45935.657778472225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45935.657778472225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45935.657778472225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45935.657778472225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45935.657778472225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45935.657778472225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45935.657778472225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45935.657778472225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45935.657778472225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45935.657778472225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45935.657778472225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45935.657778472225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45935.657778472225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45935.657778472225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45935.657778472225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45935.657778472225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45935.657778472225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45935.657778472225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45935.657778472225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45935.657778472225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45935.657778472225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45935.657778472225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45935.657778472225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45935.657778472225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45935.657778472225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45935.657778472225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45935.657778472225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45935.657778472225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45935.657778472225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45935.657778472225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45935.657778472225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45935.657778472225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45935.657778472225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45935.657778472225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45935.657778472225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45935.657778472225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45935.657778472225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45935.657778472225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45935.657778472225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45935.657778472225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45935.657778472225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45935.657778472225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45935.657778472225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45935.657778472225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45935.657778472225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45935.657778472225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45935.657778472225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45935.657778472225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45935.657778472225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45935.657778472225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45935.657778472225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45935.657778472225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45935.657778472225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45935.657778472225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45935.657778472225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45935.657778472225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45935.657778472225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45935.657778472225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45935.657778472225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45935.657778472225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45935.657778472225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45935.657778472225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45935.657778472225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45935.657778472225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45935.657778472225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45935.657778472225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45935.657778472225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45935.657778472225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45935.657778472225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45935.657778472225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45935.657778472225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45935.657778472225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45935.657778472225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45935.657778472225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45935.657778472225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45935.657778472225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45935.657778472225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45935.657778472225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45935.657778472225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45935.657778472225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45935.657778472225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45935.657778472225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45935.657778472225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45935.657778472225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45935.657778472225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45935.657778472225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45935.657778472225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45935.657778472225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45935.657778472225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45935.657778472225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45935.657778472225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45935.657778472225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45935.657778472225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45935.657778472225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45935.657778472225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45935.657778472225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45935.657778472225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45935.657778472225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45935.657778472225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45935.657778472225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45935.657778472225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45935.657778472225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45935.657778472225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45935.657778472225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45935.657778472225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45935.657778472225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45935.657778472225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45935.657778472225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45935.657778472225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45935.657778472225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45935.657778472225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45935.657778472225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45935.657778472225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45935.657778472225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45935.657778472225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45935.657778472225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45935.657778472225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45935.657778472225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45935.657778472225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45935.657778472225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45935.657778472225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45935.657778472225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45935.657778472225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45935.657778472225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45935.657778472225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45935.657778472225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45935.657778472225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45935.657778472225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232.1770608796287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0.50083402777818264</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0.13451458333292976</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45935.657778472225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45935.657778472225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45935.657778472225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45935.657778472225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45935.657778472225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45935.657778472225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45935.657778472225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45935.657778472225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45935.657778472225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45935.657778472225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45935.657778472225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45935.657778472225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45935.657778472225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45935.657778472225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45935.657778472225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45935.657778472225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45935.657778472225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45935.657778472225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45935.657778472225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45935.657778472225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45935.657778472225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45935.657778472225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45935.657778472225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45935.657778472225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45935.657778472225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45935.657778472225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45935.657778472225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45935.657778472225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45935.657778472225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45935.657778472225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45935.657778472225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45935.657778472225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45935.657778472225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45935.657778472225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45935.657778472225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45935.657778472225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45935.657778472225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45935.657778472225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45935.657778472225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45935.657778472225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45935.657778472225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45935.657778472225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45935.657778472225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45935.657778472225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45935.657778472225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45935.657778472225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45935.657778472225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45935.657778472225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45935.657778472225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45935.657778472225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45935.657778472225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45935.657778472225</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43.82571828703658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9.4689011574082542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45935.657778472225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45935.657778472225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45935.657778472225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45935.657778472225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45935.657778472225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45935.657778472225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45935.657778472225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45935.657778472225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45935.657778472225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45935.657778472225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45935.657778472225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45935.657778472225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45935.657778472225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45935.657778472225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45935.657778472225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45935.657778472225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45935.657778472225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45935.657778472225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45935.657778472225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45935.657778472225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45935.657778472225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45935.657778472225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45935.657778472225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45935.657778472225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45935.657778472225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45935.657778472225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45935.657778472225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45935.657778472225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45935.657778472225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45935.657778472225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45935.657778472225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45935.657778472225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45935.657778472225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45935.657778472225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45935.657778472225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45935.657778472225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45935.657778472225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45935.657778472225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45935.657778472225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45935.657778472225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45935.657778472225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45935.657778472225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45935.657778472225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45935.657778472225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45935.657778472225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45935.657778472225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45935.657778472225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45935.657778472225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45935.657778472225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45935.657778472225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45935.657778472225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45935.657778472225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45935.657778472225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45935.657778472225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45935.657778472225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45935.657778472225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45935.657778472225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45935.657778472225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45935.657778472225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45935.657778472225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45935.657778472225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45935.657778472225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45935.657778472225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45935.657778472225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45935.657778472225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45935.657778472225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45935.657778472225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45935.657778472225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45935.657778472225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45935.657778472225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45935.657778472225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45935.657778472225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45935.657778472225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45935.657778472225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45935.657778472225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45935.657778472225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45935.657778472225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45935.657778472225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45935.657778472225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45935.657778472225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45935.657778472225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45935.657778472225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45935.657778472225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45935.657778472225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45935.657778472225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45935.657778472225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45935.657778472225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45935.657778472225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45935.657778472225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45935.657778472225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45935.657778472225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45935.657778472225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45935.657778472225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45935.657778472225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45935.657778472225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45935.657778472225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45935.657778472225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45935.657778472225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45935.657778472225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45935.657778472225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45935.657778472225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45935.657778472225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45935.657778472225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45935.657778472225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45935.657778472225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45935.657778472225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45935.657778472225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45935.657778472225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45935.657778472225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45935.657778472225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45935.657778472225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45935.657778472225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45935.657778472225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45935.657778472225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45935.657778472225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45935.657778472225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45935.657778472225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45935.657778472225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45935.657778472225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45935.657778472225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45935.657778472225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45935.657778472225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45935.657778472225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45935.657778472225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45935.657778472225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45935.657778472225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45935.657778472225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45935.657778472225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45935.657778472225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45935.657778472225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45935.657778472225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45935.657778472225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45935.657778472225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45935.657778472225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45935.657778472225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45935.657778472225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45935.657778472225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45935.657778472225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45935.657778472225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45935.657778472225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45935.657778472225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45935.657778472225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45935.657778472225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45935.657778472225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45935.657778472225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45935.657778472225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45935.657778472225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45935.657778472225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45935.657778472225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45935.657778472225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45935.657778472225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45935.657778472225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45935.657778472225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45935.657778472225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45935.657778472225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45935.657778472225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45935.657778472225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45935.657778472225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45935.657778472225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45935.657778472225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45935.657778472225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45935.657778472225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45935.657778472225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45935.657778472225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45935.657778472225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45935.657778472225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45935.657778472225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45935.657778472225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45935.657778472225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45935.657778472225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45935.657778472225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45935.657778472225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45935.657778472225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45935.657778472225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45935.657778472225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45935.657778472225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8.8849312500024098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45935.657778472225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1.776806250003574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1.9524543981533498</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0.7155331018511788</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5.8762268519785721E-2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R6</v>
      </c>
      <c r="C8" s="122">
        <v>1</v>
      </c>
      <c r="D8" s="120" t="s">
        <v>36643</v>
      </c>
      <c r="E8" s="123"/>
      <c r="F8" s="124"/>
      <c r="G8" s="89">
        <f ca="1">IFERROR(NOW()-F8,"-")</f>
        <v>45935.657778472225</v>
      </c>
      <c r="H8" s="124">
        <v>45935.613993055558</v>
      </c>
      <c r="I8" s="120" t="str">
        <f>IFERROR(VLOOKUP(D8,DB!A:F,6,0),"")</f>
        <v>SCECO</v>
      </c>
      <c r="J8" s="120" t="str">
        <f>IFERROR(VLOOKUP(D8,DB!A:G,7,0),"")</f>
        <v xml:space="preserve">Weak </v>
      </c>
      <c r="K8" s="125" t="s">
        <v>39078</v>
      </c>
      <c r="L8" s="126" t="str">
        <f>IFERROR(VLOOKUP(D8,DB!A:I,9,0),"")</f>
        <v>Latis</v>
      </c>
    </row>
    <row r="9" spans="1:16383" ht="31.5" customHeight="1">
      <c r="A9" s="121"/>
      <c r="B9" s="120" t="str">
        <f>IFERROR(VLOOKUP(D9,DB!A:K,11,0),"")</f>
        <v>R6</v>
      </c>
      <c r="C9" s="122">
        <v>1</v>
      </c>
      <c r="D9" s="120" t="s">
        <v>35574</v>
      </c>
      <c r="E9" s="123"/>
      <c r="F9" s="124"/>
      <c r="G9" s="89">
        <f ca="1">IFERROR(NOW()-F9,"-")</f>
        <v>45935.657778472225</v>
      </c>
      <c r="H9" s="124">
        <v>45935.637731481482</v>
      </c>
      <c r="I9" s="120" t="str">
        <f>IFERROR(VLOOKUP(D9,DB!A:F,6,0),"")</f>
        <v>SCECO</v>
      </c>
      <c r="J9" s="120" t="str">
        <f>IFERROR(VLOOKUP(D9,DB!A:G,7,0),"")</f>
        <v>Vandalized</v>
      </c>
      <c r="K9" s="125" t="s">
        <v>39078</v>
      </c>
      <c r="L9" s="126" t="str">
        <f>IFERROR(VLOOKUP(D9,DB!A:I,9,0),"")</f>
        <v>Latis</v>
      </c>
    </row>
    <row r="10" spans="1:16383" ht="31.5" customHeight="1">
      <c r="A10" s="121"/>
      <c r="B10" s="120" t="str">
        <f>IFERROR(VLOOKUP(D10,DB!A:K,11,0),"")</f>
        <v/>
      </c>
      <c r="C10" s="122"/>
      <c r="D10" s="120"/>
      <c r="E10" s="123"/>
      <c r="F10" s="124"/>
      <c r="G10" s="89">
        <f ca="1">IFERROR(NOW()-F10,"-")</f>
        <v>45935.657778472225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45935.657778472225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45935.657778472225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45935.657778472225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45935.657778472225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45935.657778472225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45935.657778472225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45935.657778472225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45935.657778472225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45935.657778472225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45935.657778472225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45935.657778472225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45935.657778472225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45935.657778472225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45935.657778472225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45935.657778472225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45935.657778472225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45935.657778472225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45935.657778472225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45935.657778472225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45935.657778472225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45935.657778472225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45935.657778472225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45935.657778472225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45935.657778472225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45935.657778472225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45935.657778472225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45935.657778472225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45935.657778472225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45935.657778472225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45935.657778472225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45935.657778472225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45935.657778472225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45935.657778472225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45935.657778472225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45935.657778472225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45935.657778472225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45935.657778472225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45935.657778472225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45935.657778472225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45935.657778472225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45935.657778472225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45935.657778472225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45935.657778472225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45935.657778472225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45935.657778472225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45935.657778472225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45935.657778472225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45935.657778472225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45935.657778472225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45935.657778472225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45935.657778472225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45935.657778472225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45935.657778472225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45935.657778472225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45935.657778472225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45935.657778472225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45935.657778472225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45935.657778472225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45935.657778472225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45935.657778472225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45935.657778472225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45935.657778472225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45935.657778472225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45935.657778472225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45935.657778472225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45935.657778472225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45935.657778472225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45935.657778472225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45935.657778472225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45935.657778472225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45935.657778472225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45935.657778472225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45935.657778472225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45935.657778472225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45935.657778472225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45935.657778472225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45935.657778472225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45935.657778472225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45935.657778472225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45935.657778472225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45935.657778472225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45935.657778472225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45935.657778472225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45935.657778472225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45935.657778472225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45935.657778472225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45935.657778472225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45935.657778472225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45935.657778472225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45935.657778472225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45935.657778472225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45935.657778472225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45935.657778472225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45935.657778472225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45935.657778472225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45935.657778472225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45935.657778472225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45935.657778472225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45935.657778472225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45935.657778472225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45935.657778472225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45935.657778472225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45935.657778472225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45935.657778472225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45935.657778472225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45935.657778472225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45935.657778472225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45935.657778472225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45935.657778472225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45935.657778472225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45935.657778472225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45935.657778472225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45935.657778472225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45935.657778472225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45935.657778472225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45935.657778472225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45935.657778472225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45935.657778472225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45935.657778472225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45935.657778472225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45935.657778472225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45935.657778472225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45935.657778472225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45935.657778472225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45935.657778472225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45935.657778472225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45935.657778472225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45935.657778472225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45935.657778472225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45935.657778472225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45935.657778472225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45935.657778472225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45935.657778472225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45935.657778472225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45935.657778472225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45935.657778472225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45935.657778472225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45935.657778472225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45935.657778472225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45935.657778472225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45935.657778472225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45935.657778472225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45935.657778472225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45935.657778472225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45935.657778472225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45935.657778472225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45935.657778472225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45935.657778472225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45935.657778472225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45935.657778472225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45935.657778472225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45935.657778472225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45935.657778472225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45935.657778472225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45935.657778472225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45935.657778472225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45935.657778472225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45935.657778472225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45935.657778472225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45935.657778472225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45935.657778472225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45935.657778472225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45935.657778472225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45935.657778472225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45935.657778472225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45935.657778472225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45935.657778472225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45935.657778472225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45935.657778472225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45935.657778472225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45935.657778472225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45935.657778472225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45935.657778472225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45935.657778472225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45935.657778472225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45935.657778472225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45935.657778472225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45935.657778472225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45935.657778472225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45935.657778472225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45935.657778472225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45935.657778472225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45935.657778472225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45935.657778472225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45935.657778472225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45935.657778472225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45935.657778472225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45935.657778472225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45935.657778472225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45935.657778472225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45935.657778472225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45935.657778472225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45935.657778472225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45935.657778472225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45935.657778472225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45935.657778472225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45935.657778472225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45935.657778472225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45935.657778472225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45935.657778472225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45935.657778472225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45935.657778472225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45935.657778472225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45935.657778472225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45935.657778472225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45935.657778472225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45935.657778472225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45935.657778472225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45935.657778472225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45935.657778472225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45935.657778472225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45935.657778472225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45935.657778472225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45935.657778472225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45935.657778472225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45935.657778472225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45935.657778472225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45935.657778472225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45935.657778472225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45935.657778472225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45935.657778472225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45935.657778472225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45935.657778472225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45935.657778472225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45935.657778472225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45935.657778472225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45935.657778472225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45935.657778472225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45935.657778472225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45935.657778472225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45935.657778472225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45935.657778472225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45935.657778472225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45935.657778472225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45935.657778472225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45935.657778472225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45935.657778472225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45935.657778472225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45935.657778472225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45935.657778472225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45935.657778472225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45935.657778472225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45935.657778472225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45935.657778472225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45935.657778472225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45935.657778472225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45935.657778472225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45935.657778472225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45935.657778472225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45935.657778472225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45935.657778472225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45935.657778472225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45935.657778472225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45935.657778472225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45935.657778472225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45935.657778472225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45935.657778472225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45935.657778472225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45935.657778472225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45935.657778472225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45935.657778472225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45935.657778472225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45935.657778472225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45935.657778472225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45935.657778472225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45935.657778472225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45935.657778472225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45935.657778472225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45935.657778472225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45935.657778472225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45935.657778472225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45935.657778472225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45935.657778472225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45935.657778472225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45935.657778472225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45935.657778472225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45935.657778472225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45935.657778472225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45935.657778472225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45935.657778472225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45935.657778472225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45935.657778472225</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