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37" documentId="13_ncr:1_{F6CB121F-512D-4AA6-A0C1-0FB36C537598}" xr6:coauthVersionLast="47" xr6:coauthVersionMax="47" xr10:uidLastSave="{6D7F3AE5-9DF4-415B-92ED-3BB9D1C4817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J7" i="6"/>
  <c r="I8" i="6"/>
  <c r="J8" i="6"/>
  <c r="I9" i="6"/>
  <c r="J9"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L7" i="6"/>
  <c r="B8" i="6"/>
  <c r="G8" i="6"/>
  <c r="L8" i="6"/>
  <c r="B9" i="6"/>
  <c r="G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<sst xmlns="http://schemas.openxmlformats.org/spreadsheetml/2006/main" count="178580" uniqueCount="39073">
  <si>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</si>
  <si>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</si>
  <si>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</si>
  <si>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</si>
  <si>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</si>
  <si>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</si>
  <si>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</si>
  <si>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</si>
  <si>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</si>
  <si>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</si>
  <si>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</si>
  <si>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</si>
  <si>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</si>
  <si>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</si>
  <si>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</si>
  <si>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</si>
  <si>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</si>
  <si>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</si>
  <si>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</si>
  <si>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</si>
  <si>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</si>
  <si>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</si>
  <si>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</si>
  <si>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</si>
  <si>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</si>
  <si>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</si>
  <si>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</si>
  <si>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</si>
  <si>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</si>
  <si>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</si>
  <si>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</si>
  <si>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</si>
  <si>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</si>
  <si>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</si>
  <si>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</si>
  <si>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</si>
  <si>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</si>
  <si>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</si>
  <si>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</si>
  <si>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</si>
  <si>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</si>
  <si>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</si>
  <si>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</si>
  <si>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</si>
  <si>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</si>
  <si>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</si>
  <si>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</si>
  <si>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</si>
  <si>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</si>
  <si>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</si>
  <si>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</si>
  <si>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</si>
  <si>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</si>
  <si>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</si>
  <si>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</si>
  <si>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</si>
  <si>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</si>
  <si>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</si>
  <si>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</si>
  <si>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</si>
  <si>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</si>
  <si>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</si>
  <si>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</si>
  <si>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</si>
  <si>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</si>
  <si>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</si>
  <si>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</si>
  <si>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</si>
  <si>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</si>
  <si>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</si>
  <si>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</si>
  <si>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</si>
  <si>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</si>
  <si>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</si>
  <si>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</si>
  <si>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</si>
  <si>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</si>
  <si>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</si>
  <si>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</si>
  <si>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</si>
  <si>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</si>
  <si>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</si>
  <si>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</si>
  <si>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</si>
  <si>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</si>
  <si>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</si>
  <si>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</si>
  <si>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</si>
  <si>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</si>
  <si>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</si>
  <si>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</si>
  <si>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</si>
  <si>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</si>
  <si>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</si>
  <si>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</si>
  <si>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</si>
  <si>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</si>
  <si>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</si>
  <si>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</si>
  <si>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</si>
  <si>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</si>
  <si>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</si>
  <si>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</si>
  <si>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</si>
  <si>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</si>
  <si>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</si>
  <si>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</si>
  <si>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</si>
  <si>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</si>
  <si>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</si>
  <si>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</si>
  <si>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</si>
  <si>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</si>
  <si>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</si>
  <si>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</si>
  <si>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</si>
  <si>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</si>
  <si>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</si>
  <si>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</si>
  <si>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</si>
  <si>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</si>
  <si>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</si>
  <si>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</si>
  <si>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</si>
  <si>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</si>
  <si>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</si>
  <si>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</si>
  <si>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</si>
  <si>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</si>
  <si>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</si>
  <si>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</si>
  <si>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</si>
  <si>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</si>
  <si>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</si>
  <si>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</si>
  <si>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</si>
  <si>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</si>
  <si>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</si>
  <si>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</si>
  <si>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</si>
  <si>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</si>
  <si>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</si>
  <si>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</si>
  <si>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</si>
  <si>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</si>
  <si>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</si>
  <si>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</si>
  <si>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</si>
  <si>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</si>
  <si>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</si>
  <si>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</si>
  <si>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</si>
  <si>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</si>
  <si>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</si>
  <si>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</si>
  <si>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</si>
  <si>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</si>
  <si>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</si>
  <si>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</si>
  <si>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</si>
  <si>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</si>
  <si>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</si>
  <si>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</si>
  <si>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</si>
  <si>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</si>
  <si>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</si>
  <si>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</si>
  <si>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</si>
  <si>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</si>
  <si>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</si>
  <si>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</si>
  <si>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</si>
  <si>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</si>
  <si>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</si>
  <si>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</si>
  <si>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</si>
  <si>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</si>
  <si>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</si>
  <si>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</si>
  <si>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</si>
  <si>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</si>
  <si>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</si>
  <si>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</si>
  <si>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</si>
  <si>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</si>
  <si>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</si>
  <si>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</si>
  <si>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</si>
  <si>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</si>
  <si>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</si>
  <si>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</si>
  <si>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</si>
  <si>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</si>
  <si>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</si>
  <si>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</si>
  <si>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</si>
  <si>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</si>
  <si>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</si>
  <si>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</si>
  <si>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</si>
  <si>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</si>
  <si>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</si>
  <si>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</si>
  <si>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</si>
  <si>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</si>
  <si>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</si>
  <si>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</si>
  <si>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</si>
  <si>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</si>
  <si>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</si>
  <si>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</si>
  <si>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</si>
  <si>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</si>
  <si>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</si>
  <si>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</si>
  <si>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</si>
  <si>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</si>
  <si>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</si>
  <si>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</si>
  <si>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</si>
  <si>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</si>
  <si>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</si>
  <si>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</si>
  <si>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</si>
  <si>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</si>
  <si>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</si>
  <si>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</si>
  <si>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</si>
  <si>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</si>
  <si>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</si>
  <si>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</si>
  <si>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</si>
  <si>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</si>
  <si>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</si>
  <si>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</si>
  <si>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</si>
  <si>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</si>
  <si>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</si>
  <si>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</si>
  <si>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</si>
  <si>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</si>
  <si>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</si>
  <si>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</si>
  <si>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</si>
  <si>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</si>
  <si>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</si>
  <si>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</si>
  <si>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</si>
  <si>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</si>
  <si>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</si>
  <si>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</si>
  <si>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</si>
  <si>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</si>
  <si>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</si>
  <si>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</si>
  <si>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</si>
  <si>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</si>
  <si>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</si>
  <si>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</si>
  <si>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</si>
  <si>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</si>
  <si>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</si>
  <si>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</si>
  <si>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</si>
  <si>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</si>
  <si>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</si>
  <si>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</si>
  <si>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</si>
  <si>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</si>
  <si>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</si>
  <si>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</si>
  <si>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</si>
  <si>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</si>
  <si>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</si>
  <si>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</si>
  <si>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</si>
  <si>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</si>
  <si>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</si>
  <si>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</si>
  <si>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</si>
  <si>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</si>
  <si>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</si>
  <si>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</si>
  <si>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</si>
  <si>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</si>
  <si>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</si>
  <si>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</si>
  <si>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</si>
  <si>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</si>
  <si>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</si>
  <si>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</si>
  <si>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</si>
  <si>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</si>
  <si>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</si>
  <si>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</si>
  <si>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</si>
  <si>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</si>
  <si>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</si>
  <si>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</si>
  <si>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</si>
  <si>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</si>
  <si>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</si>
  <si>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</si>
  <si>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</si>
  <si>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</si>
  <si>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</si>
  <si>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</si>
  <si>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</si>
  <si>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</si>
  <si>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</si>
  <si>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</si>
  <si>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</si>
  <si>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</si>
  <si>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</si>
  <si>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</si>
  <si>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</si>
  <si>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</si>
  <si>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</si>
  <si>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</si>
  <si>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</si>
  <si>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</si>
  <si>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</si>
  <si>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</si>
  <si>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</si>
  <si>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</si>
  <si>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</si>
  <si>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</si>
  <si>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</si>
  <si>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</si>
  <si>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</si>
  <si>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</si>
  <si>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</si>
  <si>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</si>
  <si>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</si>
  <si>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</si>
  <si>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</si>
  <si>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</si>
  <si>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</si>
  <si>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</si>
  <si>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</si>
  <si>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</si>
  <si>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</si>
  <si>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</si>
  <si>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</si>
  <si>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</si>
  <si>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</si>
  <si>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</si>
  <si>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</si>
  <si>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</si>
  <si>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</si>
  <si>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</si>
  <si>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</si>
  <si>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</si>
  <si>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</si>
  <si>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</si>
  <si>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</si>
  <si>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</si>
  <si>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</si>
  <si>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</si>
  <si>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</si>
  <si>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</si>
  <si>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</si>
  <si>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</si>
  <si>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</si>
  <si>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</si>
  <si>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</si>
  <si>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</si>
  <si>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</si>
  <si>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</si>
  <si>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</si>
  <si>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</si>
  <si>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</si>
  <si>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</si>
  <si>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</si>
  <si>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</si>
  <si>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</si>
  <si>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</si>
  <si>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</si>
  <si>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</si>
  <si>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</si>
  <si>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</si>
  <si>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</si>
  <si>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</si>
  <si>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</si>
  <si>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</si>
  <si>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</si>
  <si>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</si>
  <si>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</si>
  <si>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</si>
  <si>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</si>
  <si>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</si>
  <si>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</si>
  <si>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</si>
  <si>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</si>
  <si>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</si>
  <si>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</si>
  <si>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</si>
  <si>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</si>
  <si>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</si>
  <si>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</si>
  <si>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</si>
  <si>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</si>
  <si>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</si>
  <si>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</si>
  <si>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</si>
  <si>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</si>
  <si>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</si>
  <si>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</si>
  <si>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</si>
  <si>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</si>
  <si>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</si>
  <si>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</si>
  <si>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</si>
  <si>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</si>
  <si>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</si>
  <si>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</si>
  <si>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</si>
  <si>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</si>
  <si>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</si>
  <si>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</si>
  <si>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</si>
  <si>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</si>
  <si>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</si>
  <si>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</si>
  <si>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</si>
  <si>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</si>
  <si>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</si>
  <si>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</si>
  <si>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</si>
  <si>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</si>
  <si>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</si>
  <si>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</si>
  <si>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</si>
  <si>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</si>
  <si>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</si>
  <si>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</si>
  <si>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</si>
  <si>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</si>
  <si>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</si>
  <si>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</si>
  <si>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</si>
  <si>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</si>
  <si>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</si>
  <si>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</si>
  <si>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</si>
  <si>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</si>
  <si>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</si>
  <si>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</si>
  <si>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</si>
  <si>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</si>
  <si>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</si>
  <si>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</si>
  <si>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</si>
  <si>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</si>
  <si>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</si>
  <si>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</si>
  <si>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</si>
  <si>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</si>
  <si>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</si>
  <si>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</si>
  <si>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</si>
  <si>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</si>
  <si>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</si>
  <si>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</si>
  <si>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</si>
  <si>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</si>
  <si>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</si>
  <si>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</si>
  <si>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</si>
  <si>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</si>
  <si>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</si>
  <si>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</si>
  <si>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</si>
  <si>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</si>
  <si>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</si>
  <si>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</si>
  <si>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</si>
  <si>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</si>
  <si>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</si>
  <si>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</si>
  <si>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</si>
  <si>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</si>
  <si>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</si>
  <si>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</si>
  <si>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</si>
  <si>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</si>
  <si>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</si>
  <si>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</si>
  <si>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</si>
  <si>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</si>
  <si>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</si>
  <si>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</si>
  <si>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</si>
  <si>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</si>
  <si>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</si>
  <si>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</si>
  <si>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</si>
  <si>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</si>
  <si>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</si>
  <si>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</si>
  <si>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</si>
  <si>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</si>
  <si>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</si>
  <si>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</si>
  <si>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</si>
  <si>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</si>
  <si>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</si>
  <si>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</si>
  <si>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</si>
  <si>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</si>
  <si>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</si>
  <si>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</si>
  <si>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</si>
  <si>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</si>
  <si>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</si>
  <si>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</si>
  <si>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</si>
  <si>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</si>
  <si>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</si>
  <si>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</si>
  <si>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</si>
  <si>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</si>
  <si>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</si>
  <si>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</si>
  <si>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</si>
  <si>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</si>
  <si>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</si>
  <si>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</si>
  <si>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</si>
  <si>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</si>
  <si>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</si>
  <si>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</si>
  <si>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</si>
  <si>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</si>
  <si>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</si>
  <si>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</si>
  <si>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</si>
  <si>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</si>
  <si>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</si>
  <si>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</si>
  <si>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</si>
  <si>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</si>
  <si>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</si>
  <si>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</si>
  <si>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</si>
  <si>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</si>
  <si>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</si>
  <si>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</si>
  <si>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</si>
  <si>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</si>
  <si>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</si>
  <si>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</si>
  <si>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</si>
  <si>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</si>
  <si>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</si>
  <si>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</si>
  <si>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</si>
  <si>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</si>
  <si>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</si>
  <si>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</si>
  <si>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</si>
  <si>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</si>
  <si>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</si>
  <si>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</si>
  <si>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</si>
  <si>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</si>
  <si>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</si>
  <si>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</si>
  <si>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</si>
  <si>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</si>
  <si>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</si>
  <si>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</si>
  <si>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</si>
  <si>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</si>
  <si>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</si>
  <si>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</si>
  <si>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</si>
  <si>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</si>
  <si>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</si>
  <si>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</si>
  <si>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</si>
  <si>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</si>
  <si>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</si>
  <si>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</si>
  <si>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</si>
  <si>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</si>
  <si>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</si>
  <si>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</si>
  <si>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</si>
  <si>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</si>
  <si>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</si>
  <si>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</si>
  <si>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</si>
  <si>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</si>
  <si>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</si>
  <si>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</si>
  <si>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</si>
  <si>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</si>
  <si>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</si>
  <si>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</si>
  <si>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</si>
  <si>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</si>
  <si>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</si>
  <si>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</si>
  <si>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</si>
  <si>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</si>
  <si>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</si>
  <si>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</si>
  <si>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</si>
  <si>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</si>
  <si>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</si>
  <si>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</si>
  <si>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</si>
  <si>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</si>
  <si>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</si>
  <si>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</si>
  <si>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</si>
  <si>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</si>
  <si>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</si>
  <si>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</si>
  <si>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</si>
  <si>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</si>
  <si>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</si>
  <si>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</si>
  <si>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</si>
  <si>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</si>
  <si>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</si>
  <si>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</si>
  <si>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</si>
  <si>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</si>
  <si>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</si>
  <si>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</si>
  <si>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</si>
  <si>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</si>
  <si>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</si>
  <si>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</si>
  <si>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</si>
  <si>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</si>
  <si>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</si>
  <si>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</si>
  <si>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</si>
  <si>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</si>
  <si>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</si>
  <si>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</si>
  <si>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</si>
  <si>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</si>
  <si>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</si>
  <si>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</si>
  <si>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</si>
  <si>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</si>
  <si>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</si>
  <si>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</si>
  <si>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</si>
  <si>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</si>
  <si>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</si>
  <si>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</si>
  <si>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</si>
  <si>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</si>
  <si>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</si>
  <si>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</si>
  <si>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</si>
  <si>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</si>
  <si>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</si>
  <si>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</si>
  <si>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</si>
  <si>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</si>
  <si>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</si>
  <si>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</si>
  <si>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</si>
  <si>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</si>
  <si>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</si>
  <si>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</si>
  <si>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</si>
  <si>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</si>
  <si>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</si>
  <si>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</si>
  <si>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</si>
  <si>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</si>
  <si>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</si>
  <si>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</si>
  <si>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</si>
  <si>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</si>
  <si>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</si>
  <si>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</si>
  <si>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</si>
  <si>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</si>
  <si>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</si>
  <si>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</si>
  <si>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</si>
  <si>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</si>
  <si>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</si>
  <si>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</si>
  <si>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</si>
  <si>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</si>
  <si>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</si>
  <si>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</si>
  <si>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</si>
  <si>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</si>
  <si>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</si>
  <si>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</si>
  <si>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</si>
  <si>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</si>
  <si>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</si>
  <si>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</si>
  <si>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</si>
  <si>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</si>
  <si>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</si>
  <si>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</si>
  <si>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</si>
  <si>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</si>
  <si>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</si>
  <si>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</si>
  <si>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</si>
  <si>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</si>
  <si>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</si>
  <si>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</si>
  <si>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</si>
  <si>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</si>
  <si>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</si>
  <si>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</si>
  <si>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</si>
  <si>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</si>
  <si>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</si>
  <si>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</si>
  <si>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</si>
  <si>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</si>
  <si>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</si>
  <si>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</si>
  <si>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</si>
  <si>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</si>
  <si>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</si>
  <si>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</si>
  <si>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</si>
  <si>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</si>
  <si>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</si>
  <si>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</si>
  <si>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</si>
  <si>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</si>
  <si>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</si>
  <si>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</si>
  <si>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</si>
  <si>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</si>
  <si>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</si>
  <si>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</si>
  <si>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</si>
  <si>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</si>
  <si>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</si>
  <si>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</si>
  <si>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</si>
  <si>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</si>
  <si>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</si>
  <si>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</si>
  <si>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</si>
  <si>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</si>
  <si>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</si>
  <si>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</si>
  <si>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</si>
  <si>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</si>
  <si>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</si>
  <si>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</si>
  <si>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</si>
  <si>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</si>
  <si>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</si>
  <si>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</si>
  <si>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</si>
  <si>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</si>
  <si>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</si>
  <si>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</si>
  <si>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</si>
  <si>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</si>
  <si>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</si>
  <si>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</si>
  <si>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</si>
  <si>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</si>
  <si>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</si>
  <si>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</si>
  <si>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</si>
  <si>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</si>
  <si>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</si>
  <si>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</si>
  <si>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</si>
  <si>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</si>
  <si>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</si>
  <si>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</si>
  <si>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</si>
  <si>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</si>
  <si>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</si>
  <si>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</si>
  <si>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</si>
  <si>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</si>
  <si>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</si>
  <si>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</si>
  <si>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</si>
  <si>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</si>
  <si>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</si>
  <si>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</si>
  <si>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</si>
  <si>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</si>
  <si>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</si>
  <si>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</si>
  <si>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</si>
  <si>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</si>
  <si>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</si>
  <si>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</si>
  <si>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</si>
  <si>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</si>
  <si>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</si>
  <si>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</si>
  <si>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</si>
  <si>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</si>
  <si>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</si>
  <si>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</si>
  <si>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</si>
  <si>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</si>
  <si>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</si>
  <si>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</si>
  <si>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</si>
  <si>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</si>
  <si>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</si>
  <si>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</si>
  <si>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</si>
  <si>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</si>
  <si>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</si>
  <si>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</si>
  <si>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</si>
  <si>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</si>
  <si>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</si>
  <si>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</si>
  <si>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</si>
  <si>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</si>
  <si>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</si>
  <si>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</si>
  <si>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</si>
  <si>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</si>
  <si>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</si>
  <si>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</si>
  <si>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</si>
  <si>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</si>
  <si>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</si>
  <si>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</si>
  <si>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</si>
  <si>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</si>
  <si>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</si>
  <si>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</si>
  <si>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</si>
  <si>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</si>
  <si>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</si>
  <si>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</si>
  <si>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</si>
  <si>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</si>
  <si>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</si>
  <si>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</si>
  <si>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</si>
  <si>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</si>
  <si>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</si>
  <si>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</si>
  <si>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</si>
  <si>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</si>
  <si>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</si>
  <si>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</si>
  <si>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</si>
  <si>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</si>
  <si>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</si>
  <si>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</si>
  <si>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</si>
  <si>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</si>
  <si>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</si>
  <si>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</si>
  <si>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</si>
  <si>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</si>
  <si>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</si>
  <si>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</si>
  <si>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</si>
  <si>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</si>
  <si>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</si>
  <si>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</si>
  <si>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</si>
  <si>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</si>
  <si>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</si>
  <si>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</si>
  <si>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</si>
  <si>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</si>
  <si>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</si>
  <si>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</si>
  <si>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</si>
  <si>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</si>
  <si>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</si>
  <si>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</si>
  <si>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</si>
  <si>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</si>
  <si>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</si>
  <si>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</si>
  <si>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</si>
  <si>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</si>
  <si>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</si>
  <si>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</si>
  <si>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</si>
  <si>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</si>
  <si>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</si>
  <si>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</si>
  <si>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</si>
  <si>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</si>
  <si>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</si>
  <si>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</si>
  <si>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</si>
  <si>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</si>
  <si>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</si>
  <si>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</si>
  <si>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</si>
  <si>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</si>
  <si>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</si>
  <si>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</si>
  <si>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</si>
  <si>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</si>
  <si>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</si>
  <si>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</si>
  <si>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</si>
  <si>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</si>
  <si>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</si>
  <si>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</si>
  <si>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</si>
  <si>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</si>
  <si>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</si>
  <si>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</si>
  <si>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</si>
  <si>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</si>
  <si>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</si>
  <si>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</si>
  <si>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</si>
  <si>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</si>
  <si>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</si>
  <si>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</si>
  <si>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</si>
  <si>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</si>
  <si>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</si>
  <si>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</si>
  <si>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</si>
  <si>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</si>
  <si>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</si>
  <si>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</si>
  <si>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</si>
  <si>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</si>
  <si>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</si>
  <si>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</si>
  <si>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</si>
  <si>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</si>
  <si>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</si>
  <si>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</si>
  <si>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</si>
  <si>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</si>
  <si>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</si>
  <si>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</si>
  <si>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</si>
  <si>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</si>
  <si>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</si>
  <si>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</si>
  <si>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</si>
  <si>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</si>
  <si>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</si>
  <si>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</si>
  <si>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</si>
  <si>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</si>
  <si>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</si>
  <si>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</si>
  <si>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</si>
  <si>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</si>
  <si>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</si>
  <si>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</si>
  <si>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</si>
  <si>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</si>
  <si>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</si>
  <si>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</si>
  <si>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</si>
  <si>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</si>
  <si>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</si>
  <si>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</si>
  <si>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</si>
  <si>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</si>
  <si>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</si>
  <si>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</si>
  <si>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</si>
  <si>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</si>
  <si>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</si>
  <si>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</si>
  <si>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</si>
  <si>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</si>
  <si>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</si>
  <si>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</si>
  <si>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</si>
  <si>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</si>
  <si>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</si>
  <si>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</si>
  <si>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</si>
  <si>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</si>
  <si>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</si>
  <si>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</si>
  <si>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</si>
  <si>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</si>
  <si>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</si>
  <si>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</si>
  <si>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</si>
  <si>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</si>
  <si>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</si>
  <si>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</si>
  <si>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</si>
  <si>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</si>
  <si>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</si>
  <si>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</si>
  <si>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</si>
  <si>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</si>
  <si>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</si>
  <si>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</si>
  <si>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</si>
  <si>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</si>
  <si>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</si>
  <si>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</si>
  <si>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</si>
  <si>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</si>
  <si>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</si>
  <si>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</si>
  <si>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</si>
  <si>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</si>
  <si>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</si>
  <si>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</si>
  <si>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</si>
  <si>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</si>
  <si>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</si>
  <si>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</si>
  <si>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</si>
  <si>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</si>
  <si>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</si>
  <si>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</si>
  <si>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</si>
  <si>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</si>
  <si>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</si>
  <si>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</si>
  <si>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</si>
  <si>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</si>
  <si>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</si>
  <si>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</si>
  <si>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</si>
  <si>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</si>
  <si>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</si>
  <si>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</si>
  <si>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</si>
  <si>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</si>
  <si>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</si>
  <si>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</si>
  <si>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</si>
  <si>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</si>
  <si>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</si>
  <si>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</si>
  <si>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</si>
  <si>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</si>
  <si>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</si>
  <si>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</si>
  <si>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</si>
  <si>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</si>
  <si>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</si>
  <si>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</si>
  <si>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</si>
  <si>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</si>
  <si>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</si>
  <si>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</si>
  <si>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</si>
  <si>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</si>
  <si>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</si>
  <si>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</si>
  <si>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</si>
  <si>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</si>
  <si>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</si>
  <si>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</si>
  <si>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</si>
  <si>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</si>
  <si>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</si>
  <si>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</si>
  <si>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</si>
  <si>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</si>
  <si>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</si>
  <si>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</si>
  <si>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</si>
  <si>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</si>
  <si>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</si>
  <si>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</si>
  <si>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</si>
  <si>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</si>
  <si>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</si>
  <si>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</si>
  <si>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</si>
  <si>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</si>
  <si>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</si>
  <si>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</si>
  <si>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</si>
  <si>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</si>
  <si>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</si>
  <si>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</si>
  <si>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</si>
  <si>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</si>
  <si>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</si>
  <si>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</si>
  <si>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</si>
  <si>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</si>
  <si>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</si>
  <si>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</si>
  <si>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</si>
  <si>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</si>
  <si>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</si>
  <si>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</si>
  <si>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</si>
  <si>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</si>
  <si>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</si>
  <si>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</si>
  <si>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</si>
  <si>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</si>
  <si>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</si>
  <si>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</si>
  <si>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</si>
  <si>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</si>
  <si>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</si>
  <si>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</si>
  <si>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</si>
  <si>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</si>
  <si>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</si>
  <si>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</si>
  <si>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</si>
  <si>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</si>
  <si>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</si>
  <si>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</si>
  <si>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</si>
  <si>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</si>
  <si>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</si>
  <si>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</si>
  <si>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</si>
  <si>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</si>
  <si>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</si>
  <si>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</si>
  <si>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</si>
  <si>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</si>
  <si>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</si>
  <si>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</si>
  <si>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</si>
  <si>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</si>
  <si>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</si>
  <si>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</si>
  <si>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</si>
  <si>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</si>
  <si>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</si>
  <si>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</si>
  <si>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</si>
  <si>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</si>
  <si>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</si>
  <si>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</si>
  <si>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</si>
  <si>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</si>
  <si>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</si>
  <si>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</si>
  <si>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</si>
  <si>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</si>
  <si>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</si>
  <si>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</si>
  <si>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</si>
  <si>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</si>
  <si>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</si>
  <si>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</si>
  <si>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</si>
  <si>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</si>
  <si>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</si>
  <si>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</si>
  <si>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</si>
  <si>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</si>
  <si>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</si>
  <si>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</si>
  <si>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</si>
  <si>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</si>
  <si>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</si>
  <si>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</si>
  <si>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</si>
  <si>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</si>
  <si>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</si>
  <si>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</si>
  <si>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</si>
  <si>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</si>
  <si>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</si>
  <si>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</si>
  <si>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</si>
  <si>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</si>
  <si>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</si>
  <si>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</si>
  <si>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</si>
  <si>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</si>
  <si>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</si>
  <si>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</si>
  <si>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</si>
  <si>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</si>
  <si>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</si>
  <si>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</si>
  <si>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</si>
  <si>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</si>
  <si>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</si>
  <si>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</si>
  <si>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</si>
  <si>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</si>
  <si>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</si>
  <si>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</si>
  <si>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</si>
  <si>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</si>
  <si>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</si>
  <si>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</si>
  <si>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</si>
  <si>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</si>
  <si>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</si>
  <si>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</si>
  <si>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</si>
  <si>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</si>
  <si>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</si>
  <si>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</si>
  <si>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</si>
  <si>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</si>
  <si>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</si>
  <si>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</si>
  <si>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</si>
  <si>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</si>
  <si>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</si>
  <si>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</si>
  <si>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</si>
  <si>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</si>
  <si>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</si>
  <si>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</si>
  <si>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</si>
  <si>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</si>
  <si>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</si>
  <si>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</si>
  <si>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</si>
  <si>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</si>
  <si>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</si>
  <si>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</si>
  <si>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</si>
  <si>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</si>
  <si>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</si>
  <si>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</si>
  <si>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</si>
  <si>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</si>
  <si>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</si>
  <si>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</si>
  <si>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</si>
  <si>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</si>
  <si>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</si>
  <si>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</si>
  <si>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</si>
  <si>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</si>
  <si>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</si>
  <si>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</si>
  <si>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</si>
  <si>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</si>
  <si>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</si>
  <si>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</si>
  <si>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</si>
  <si>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</si>
  <si>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</si>
  <si>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</si>
  <si>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</si>
  <si>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</si>
  <si>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</si>
  <si>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</si>
  <si>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</si>
  <si>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</si>
  <si>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</si>
  <si>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</si>
  <si>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</si>
  <si>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</si>
  <si>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</si>
  <si>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</si>
  <si>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</si>
  <si>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</si>
  <si>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</si>
  <si>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</si>
  <si>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</si>
  <si>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</si>
  <si>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</si>
  <si>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</si>
  <si>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</si>
  <si>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</si>
  <si>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</si>
  <si>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</si>
  <si>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</si>
  <si>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</si>
  <si>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</si>
  <si>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</si>
  <si>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</si>
  <si>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</si>
  <si>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</si>
  <si>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</si>
  <si>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</si>
  <si>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</si>
  <si>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</si>
  <si>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</si>
  <si>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</si>
  <si>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</si>
  <si>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</si>
  <si>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</si>
  <si>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</si>
  <si>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</si>
  <si>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</si>
  <si>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</si>
  <si>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</si>
  <si>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</si>
  <si>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</si>
  <si>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</si>
  <si>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</si>
  <si>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</si>
  <si>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</si>
  <si>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</si>
  <si>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</si>
  <si>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</si>
  <si>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</si>
  <si>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</si>
  <si>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</si>
  <si>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</si>
  <si>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</si>
  <si>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</si>
  <si>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</si>
  <si>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</si>
  <si>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</si>
  <si>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</si>
  <si>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</si>
  <si>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</si>
  <si>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</si>
  <si>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</si>
  <si>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</si>
  <si>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</si>
  <si>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</si>
  <si>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</si>
  <si>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</si>
  <si>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</si>
  <si>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</si>
  <si>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</si>
  <si>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</si>
  <si>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</si>
  <si>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</si>
  <si>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</si>
  <si>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</si>
  <si>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</si>
  <si>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</si>
  <si>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</si>
  <si>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</si>
  <si>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</si>
  <si>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</si>
  <si>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</si>
  <si>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</si>
  <si>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</si>
  <si>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</si>
  <si>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</si>
  <si>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</si>
  <si>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</si>
  <si>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</si>
  <si>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</si>
  <si>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</si>
  <si>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</si>
  <si>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</si>
  <si>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</si>
  <si>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</si>
  <si>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</si>
  <si>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</si>
  <si>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</si>
  <si>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</si>
  <si>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</si>
  <si>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</si>
  <si>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</si>
  <si>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</si>
  <si>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</si>
  <si>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</si>
  <si>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</si>
  <si>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</si>
  <si>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</si>
  <si>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</si>
  <si>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</si>
  <si>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</si>
  <si>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</si>
  <si>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</si>
  <si>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</si>
  <si>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</si>
  <si>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</si>
  <si>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</si>
  <si>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</si>
  <si>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</si>
  <si>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</si>
  <si>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</si>
  <si>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</si>
  <si>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</si>
  <si>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</si>
  <si>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</si>
  <si>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</si>
  <si>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</si>
  <si>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</si>
  <si>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</si>
  <si>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</si>
  <si>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</si>
  <si>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</si>
  <si>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</si>
  <si>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</si>
  <si>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</si>
  <si>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</si>
  <si>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</si>
  <si>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</si>
  <si>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</si>
  <si>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</si>
  <si>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</si>
  <si>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</si>
  <si>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</si>
  <si>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</si>
  <si>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</si>
  <si>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</si>
  <si>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</si>
  <si>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</si>
  <si>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</si>
  <si>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</si>
  <si>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</si>
  <si>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</si>
  <si>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</si>
  <si>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</si>
  <si>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</si>
  <si>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</si>
  <si>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</si>
  <si>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</si>
  <si>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</si>
  <si>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</si>
  <si>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</si>
  <si>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</si>
  <si>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</si>
  <si>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</si>
  <si>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</si>
  <si>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</si>
  <si>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</si>
  <si>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</si>
  <si>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</si>
  <si>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</si>
  <si>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</si>
  <si>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</si>
  <si>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</si>
  <si>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</si>
  <si>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</si>
  <si>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</si>
  <si>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</si>
  <si>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</si>
  <si>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</si>
  <si>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</si>
  <si>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</si>
  <si>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</si>
  <si>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</si>
  <si>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</si>
  <si>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</si>
  <si>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</si>
  <si>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</si>
  <si>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</si>
  <si>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</si>
  <si>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</si>
  <si>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</si>
  <si>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</si>
  <si>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</si>
  <si>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</si>
  <si>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</si>
  <si>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</si>
  <si>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</si>
  <si>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</si>
  <si>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</si>
  <si>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</si>
  <si>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</si>
  <si>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</si>
  <si>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</si>
  <si>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</si>
  <si>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</si>
  <si>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</si>
  <si>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</si>
  <si>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</si>
  <si>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</si>
  <si>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</si>
  <si>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</si>
  <si>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</si>
  <si>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</si>
  <si>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</si>
  <si>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</si>
  <si>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</si>
  <si>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</si>
  <si>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</si>
  <si>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</si>
  <si>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</si>
  <si>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</si>
  <si>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</si>
  <si>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</si>
  <si>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</si>
  <si>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</si>
  <si>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</si>
  <si>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</si>
  <si>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</si>
  <si>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</si>
  <si>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</si>
  <si>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</si>
  <si>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</si>
  <si>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</si>
  <si>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</si>
  <si>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</si>
  <si>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</si>
  <si>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</si>
  <si>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</si>
  <si>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</si>
  <si>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</si>
  <si>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</si>
  <si>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</si>
  <si>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</si>
  <si>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</si>
  <si>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</si>
  <si>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</si>
  <si>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</si>
  <si>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</si>
  <si>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</si>
  <si>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</si>
  <si>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</si>
  <si>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</si>
  <si>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</si>
  <si>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</si>
  <si>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</si>
  <si>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</si>
  <si>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</si>
  <si>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</si>
  <si>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</si>
  <si>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</si>
  <si>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</si>
  <si>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</si>
  <si>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</si>
  <si>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</si>
  <si>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</si>
  <si>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</si>
  <si>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</si>
  <si>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</si>
  <si>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</si>
  <si>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</si>
  <si>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</si>
  <si>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</si>
  <si>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</si>
  <si>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</si>
  <si>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</si>
  <si>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</si>
  <si>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</si>
  <si>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</si>
  <si>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</si>
  <si>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</si>
  <si>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</si>
  <si>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</si>
  <si>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</si>
  <si>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</si>
  <si>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</si>
  <si>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</si>
  <si>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</si>
  <si>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</si>
  <si>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</si>
  <si>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</si>
  <si>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</si>
  <si>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</si>
  <si>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</si>
  <si>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</si>
  <si>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</si>
  <si>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</si>
  <si>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</si>
  <si>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</si>
  <si>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</si>
  <si>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</si>
  <si>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</si>
  <si>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</si>
  <si>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</si>
  <si>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</si>
  <si>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</si>
  <si>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</si>
  <si>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</si>
  <si>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</si>
  <si>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</si>
  <si>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</si>
  <si>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</si>
  <si>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</si>
  <si>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</si>
  <si>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</si>
  <si>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</si>
  <si>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</si>
  <si>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</si>
  <si>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</si>
  <si>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</si>
  <si>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</si>
  <si>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</si>
  <si>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</si>
  <si>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</si>
  <si>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</si>
  <si>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</si>
  <si>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</si>
  <si>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</si>
  <si>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</si>
  <si>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</si>
  <si>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</si>
  <si>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</si>
  <si>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</si>
  <si>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</si>
  <si>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</si>
  <si>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</si>
  <si>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</si>
  <si>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</si>
  <si>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</si>
  <si>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</si>
  <si>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</si>
  <si>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</si>
  <si>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</si>
  <si>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</si>
  <si>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</si>
  <si>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</si>
  <si>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</si>
  <si>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</si>
  <si>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</si>
  <si>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</si>
  <si>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</si>
  <si>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</si>
  <si>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</si>
  <si>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</si>
  <si>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</si>
  <si>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</si>
  <si>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</si>
  <si>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</si>
  <si>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</si>
  <si>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</si>
  <si>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</si>
  <si>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</si>
  <si>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</si>
  <si>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</si>
  <si>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</si>
  <si>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</si>
  <si>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</si>
  <si>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</si>
  <si>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</si>
  <si>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</si>
  <si>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</si>
  <si>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</si>
  <si>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</si>
  <si>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</si>
  <si>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</si>
  <si>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</si>
  <si>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</si>
  <si>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</si>
  <si>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</si>
  <si>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</si>
  <si>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</si>
  <si>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</si>
  <si>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</si>
  <si>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</si>
  <si>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</si>
  <si>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</si>
  <si>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</si>
  <si>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</si>
  <si>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</si>
  <si>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</si>
  <si>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</si>
  <si>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</si>
  <si>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</si>
  <si>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</si>
  <si>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</si>
  <si>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</si>
  <si>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</si>
  <si>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</si>
  <si>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</si>
  <si>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</si>
  <si>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</si>
  <si>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</si>
  <si>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</si>
  <si>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</si>
  <si>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</si>
  <si>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</si>
  <si>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</si>
  <si>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</si>
  <si>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</si>
  <si>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</si>
  <si>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</si>
  <si>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</si>
  <si>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</si>
  <si>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</si>
  <si>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</si>
  <si>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</si>
  <si>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</si>
  <si>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</si>
  <si>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</si>
  <si>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</si>
  <si>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</si>
  <si>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</si>
  <si>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</si>
  <si>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</si>
  <si>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</si>
  <si>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</si>
  <si>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</si>
  <si>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</si>
  <si>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</si>
  <si>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</si>
  <si>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</si>
  <si>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</si>
  <si>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</si>
  <si>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</si>
  <si>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</si>
  <si>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</si>
  <si>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</si>
  <si>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</si>
  <si>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</si>
  <si>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</si>
  <si>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</si>
  <si>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</si>
  <si>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</si>
  <si>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</si>
  <si>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</si>
  <si>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</si>
  <si>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</si>
  <si>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</si>
  <si>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</si>
  <si>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</si>
  <si>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</si>
  <si>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</si>
  <si>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</si>
  <si>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</si>
  <si>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</si>
  <si>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</si>
  <si>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</si>
  <si>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</si>
  <si>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</si>
  <si>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</si>
  <si>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</si>
  <si>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</si>
  <si>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</si>
  <si>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</si>
  <si>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</si>
  <si>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</si>
  <si>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</si>
  <si>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</si>
  <si>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</si>
  <si>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</si>
  <si>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</si>
  <si>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</si>
  <si>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</si>
  <si>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</si>
  <si>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</si>
  <si>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</si>
  <si>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</si>
  <si>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</si>
  <si>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</si>
  <si>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</si>
  <si>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</si>
  <si>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</si>
  <si>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</si>
  <si>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</si>
  <si>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</si>
  <si>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</si>
  <si>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</si>
  <si>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</si>
  <si>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</si>
  <si>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</si>
  <si>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</si>
  <si>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</si>
  <si>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</si>
  <si>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</si>
  <si>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</si>
  <si>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</si>
  <si>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</si>
  <si>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</si>
  <si>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</si>
  <si>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</si>
  <si>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</si>
  <si>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</si>
  <si>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</si>
  <si>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</si>
  <si>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</si>
  <si>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</si>
  <si>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</si>
  <si>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</si>
  <si>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</si>
  <si>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</si>
  <si>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</si>
  <si>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</si>
  <si>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</si>
  <si>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</si>
  <si>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</si>
  <si>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</si>
  <si>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</si>
  <si>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</si>
  <si>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</si>
  <si>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</si>
  <si>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</si>
  <si>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</si>
  <si>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</si>
  <si>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</si>
  <si>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</si>
  <si>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</si>
  <si>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</si>
  <si>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</si>
  <si>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</si>
  <si>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</si>
  <si>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</si>
  <si>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</si>
  <si>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</si>
  <si>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</si>
  <si>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</si>
  <si>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</si>
  <si>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</si>
  <si>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</si>
  <si>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</si>
  <si>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</si>
  <si>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</si>
  <si>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</si>
  <si>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</si>
  <si>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</si>
  <si>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</si>
  <si>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</si>
  <si>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</si>
  <si>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</si>
  <si>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</si>
  <si>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</si>
  <si>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</si>
  <si>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</si>
  <si>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</si>
  <si>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</si>
  <si>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</si>
  <si>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</si>
  <si>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</si>
  <si>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</si>
  <si>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</si>
  <si>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</si>
  <si>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</si>
  <si>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</si>
  <si>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</si>
  <si>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</si>
  <si>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</si>
  <si>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</si>
  <si>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</si>
  <si>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</si>
  <si>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</si>
  <si>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</si>
  <si>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</si>
  <si>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</si>
  <si>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</si>
  <si>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</si>
  <si>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</si>
  <si>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</si>
  <si>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</si>
  <si>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</si>
  <si>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</si>
  <si>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</si>
  <si>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</si>
  <si>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</si>
  <si>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</si>
  <si>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</si>
  <si>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</si>
  <si>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</si>
  <si>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</si>
  <si>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</si>
  <si>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</si>
  <si>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</si>
  <si>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</si>
  <si>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</si>
  <si>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</si>
  <si>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</si>
  <si>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</si>
  <si>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</si>
  <si>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</si>
  <si>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</si>
  <si>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</si>
  <si>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</si>
  <si>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</si>
  <si>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</si>
  <si>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</si>
  <si>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</si>
  <si>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</si>
  <si>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</si>
  <si>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</si>
  <si>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</si>
  <si>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</si>
  <si>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</si>
  <si>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</si>
  <si>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</si>
  <si>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</si>
  <si>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</si>
  <si>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</si>
  <si>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</si>
  <si>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</si>
  <si>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</si>
  <si>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</si>
  <si>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</si>
  <si>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</si>
  <si>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</si>
  <si>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</si>
  <si>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</si>
  <si>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</si>
  <si>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</si>
  <si>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</si>
  <si>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</si>
  <si>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</si>
  <si>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</si>
  <si>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</si>
  <si>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</si>
  <si>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</si>
  <si>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</si>
  <si>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</si>
  <si>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</si>
  <si>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</si>
  <si>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</si>
  <si>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</si>
  <si>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</si>
  <si>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</si>
  <si>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</si>
  <si>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</si>
  <si>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</si>
  <si>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</si>
  <si>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</si>
  <si>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</si>
  <si>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</si>
  <si>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</si>
  <si>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</si>
  <si>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</si>
  <si>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</si>
  <si>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</si>
  <si>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</si>
  <si>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</si>
  <si>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</si>
  <si>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</si>
  <si>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</si>
  <si>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</si>
  <si>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</si>
  <si>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</si>
  <si>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</si>
  <si>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</si>
  <si>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</si>
  <si>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</si>
  <si>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</si>
  <si>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</si>
  <si>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</si>
  <si>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</si>
  <si>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</si>
  <si>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</si>
  <si>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</si>
  <si>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</si>
  <si>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</si>
  <si>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</si>
  <si>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</si>
  <si>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</si>
  <si>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</si>
  <si>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</si>
  <si>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</si>
  <si>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</si>
  <si>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</si>
  <si>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</si>
  <si>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</si>
  <si>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</si>
  <si>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</si>
  <si>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</si>
  <si>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</si>
  <si>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</si>
  <si>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</si>
  <si>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</si>
  <si>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</si>
  <si>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</si>
  <si>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</si>
  <si>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</si>
  <si>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</si>
  <si>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</si>
  <si>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</si>
  <si>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</si>
  <si>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</si>
  <si>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</si>
  <si>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</si>
  <si>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</si>
  <si>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</si>
  <si>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</si>
  <si>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</si>
  <si>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</si>
  <si>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</si>
  <si>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</si>
  <si>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</si>
  <si>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</si>
  <si>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</si>
  <si>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</si>
  <si>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</si>
  <si>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</si>
  <si>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</si>
  <si>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</si>
  <si>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</si>
  <si>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</si>
  <si>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</si>
  <si>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</si>
  <si>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</si>
  <si>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</si>
  <si>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</si>
  <si>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</si>
  <si>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</si>
  <si>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</si>
  <si>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</si>
  <si>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</si>
  <si>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</si>
  <si>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</si>
  <si>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</si>
  <si>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</si>
  <si>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</si>
  <si>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</si>
  <si>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</si>
  <si>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</si>
  <si>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</si>
  <si>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</si>
  <si>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</si>
  <si>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</si>
  <si>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</si>
  <si>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</si>
  <si>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</si>
  <si>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</si>
  <si>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</si>
  <si>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</si>
  <si>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</si>
  <si>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</si>
  <si>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</si>
  <si>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</si>
  <si>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</si>
  <si>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</si>
  <si>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</si>
  <si>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</si>
  <si>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</si>
  <si>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</si>
  <si>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</si>
  <si>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</si>
  <si>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</si>
  <si>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</si>
  <si>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</si>
  <si>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</si>
  <si>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</si>
  <si>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</si>
  <si>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</si>
  <si>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</si>
  <si>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</si>
  <si>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</si>
  <si>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</si>
  <si>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</si>
  <si>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</si>
  <si>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</si>
  <si>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</si>
  <si>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</si>
  <si>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</si>
  <si>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</si>
  <si>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</si>
  <si>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</si>
  <si>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</si>
  <si>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</si>
  <si>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</si>
  <si>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</si>
  <si>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</si>
  <si>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</si>
  <si>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</si>
  <si>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</si>
  <si>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</si>
  <si>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</si>
  <si>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</si>
  <si>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</si>
  <si>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</si>
  <si>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</si>
  <si>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</si>
  <si>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</si>
  <si>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</si>
  <si>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</si>
  <si>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</si>
  <si>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</si>
  <si>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</si>
  <si>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</si>
  <si>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</si>
  <si>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</si>
  <si>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</si>
  <si>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</si>
  <si>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</si>
  <si>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</si>
  <si>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</si>
  <si>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</si>
  <si>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</si>
  <si>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</si>
  <si>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</si>
  <si>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</si>
  <si>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</si>
  <si>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</si>
  <si>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</si>
  <si>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</si>
  <si>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</si>
  <si>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</si>
  <si>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</si>
  <si>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</si>
  <si>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</si>
  <si>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</si>
  <si>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</si>
  <si>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</si>
  <si>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</si>
  <si>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</si>
  <si>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</si>
  <si>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</si>
  <si>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</si>
  <si>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</si>
  <si>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</si>
  <si>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</si>
  <si>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</si>
  <si>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</si>
  <si>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</si>
  <si>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</si>
  <si>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</si>
  <si>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</si>
  <si>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</si>
  <si>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</si>
  <si>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</si>
  <si>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</si>
  <si>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</si>
  <si>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</si>
  <si>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</si>
  <si>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</si>
  <si>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</si>
  <si>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</si>
  <si>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</si>
  <si>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</si>
  <si>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</si>
  <si>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</si>
  <si>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</si>
  <si>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</si>
  <si>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</si>
  <si>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</si>
  <si>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</si>
  <si>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</si>
  <si>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</si>
  <si>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</si>
  <si>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</si>
  <si>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</si>
  <si>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</si>
  <si>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</si>
  <si>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</si>
  <si>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</si>
  <si>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</si>
  <si>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</si>
  <si>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</si>
  <si>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</si>
  <si>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</si>
  <si>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</si>
  <si>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</si>
  <si>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</si>
  <si>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</si>
  <si>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</si>
  <si>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</si>
  <si>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</si>
  <si>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</si>
  <si>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</si>
  <si>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</si>
  <si>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</si>
  <si>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</si>
  <si>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</si>
  <si>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</si>
  <si>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</si>
  <si>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</si>
  <si>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</si>
  <si>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</si>
  <si>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</si>
  <si>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</si>
  <si>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</si>
  <si>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</si>
  <si>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</si>
  <si>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</si>
  <si>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</si>
  <si>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</si>
  <si>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</si>
  <si>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</si>
  <si>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</si>
  <si>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</si>
  <si>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</si>
  <si>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</si>
  <si>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</si>
  <si>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</si>
  <si>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</si>
  <si>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</si>
  <si>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</si>
  <si>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</si>
  <si>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</si>
  <si>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</si>
  <si>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</si>
  <si>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</si>
  <si>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</si>
  <si>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</si>
  <si>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</si>
  <si>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</si>
  <si>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</si>
  <si>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</si>
  <si>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</si>
  <si>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</si>
  <si>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</si>
  <si>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</si>
  <si>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</si>
  <si>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</si>
  <si>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</si>
  <si>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</si>
  <si>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</si>
  <si>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</si>
  <si>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</si>
  <si>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</si>
  <si>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</si>
  <si>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</si>
  <si>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</si>
  <si>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</si>
  <si>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</si>
  <si>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</si>
  <si>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</si>
  <si>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</si>
  <si>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</si>
  <si>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</si>
  <si>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</si>
  <si>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</si>
  <si>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</si>
  <si>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</si>
  <si>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</si>
  <si>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</si>
  <si>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</si>
  <si>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</si>
  <si>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</si>
  <si>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</si>
  <si>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</si>
  <si>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</si>
  <si>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</si>
  <si>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</si>
  <si>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</si>
  <si>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</si>
  <si>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</si>
  <si>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</si>
  <si>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</si>
  <si>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</si>
  <si>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</si>
  <si>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</si>
  <si>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</si>
  <si>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</si>
  <si>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</si>
  <si>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</si>
  <si>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</si>
  <si>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</si>
  <si>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</si>
  <si>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</si>
  <si>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</si>
  <si>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</si>
  <si>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</si>
  <si>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</si>
  <si>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</si>
  <si>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</si>
  <si>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</si>
  <si>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</si>
  <si>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</si>
  <si>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</si>
  <si>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</si>
  <si>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</si>
  <si>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</si>
  <si>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</si>
  <si>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</si>
  <si>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</si>
  <si>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</si>
  <si>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</si>
  <si>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</si>
  <si>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</si>
  <si>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</si>
  <si>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</si>
  <si>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</si>
  <si>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</si>
  <si>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</si>
  <si>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</si>
  <si>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</si>
  <si>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</si>
  <si>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</si>
  <si>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</si>
  <si>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</si>
  <si>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</si>
  <si>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</si>
  <si>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</si>
  <si>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</si>
  <si>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</si>
  <si>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</si>
  <si>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</si>
  <si>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</si>
  <si>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</si>
  <si>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</si>
  <si>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</si>
  <si>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</si>
  <si>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</si>
  <si>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</si>
  <si>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</si>
  <si>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</si>
  <si>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</si>
  <si>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</si>
  <si>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</si>
  <si>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</si>
  <si>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</si>
  <si>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</si>
  <si>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</si>
  <si>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</si>
  <si>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</si>
  <si>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</si>
  <si>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</si>
  <si>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</si>
  <si>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</si>
  <si>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</si>
  <si>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</si>
  <si>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</si>
  <si>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</si>
  <si>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</si>
  <si>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</si>
  <si>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</si>
  <si>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</si>
  <si>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</si>
  <si>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</si>
  <si>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</si>
  <si>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</si>
  <si>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</si>
  <si>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</si>
  <si>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</si>
  <si>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</si>
  <si>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</si>
  <si>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</si>
  <si>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</si>
  <si>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</si>
  <si>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</si>
  <si>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</si>
  <si>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</si>
  <si>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</si>
  <si>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</si>
  <si>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</si>
  <si>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</si>
  <si>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</si>
  <si>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</si>
  <si>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</si>
  <si>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</si>
  <si>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</si>
  <si>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</si>
  <si>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</si>
  <si>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</si>
  <si>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</si>
  <si>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</si>
  <si>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</si>
  <si>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</si>
  <si>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</si>
  <si>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</si>
  <si>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</si>
  <si>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</si>
  <si>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</si>
  <si>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</si>
  <si>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</si>
  <si>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</si>
  <si>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</si>
  <si>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</si>
  <si>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</si>
  <si>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</si>
  <si>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</si>
  <si>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</si>
  <si>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</si>
  <si>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</si>
  <si>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</si>
  <si>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</si>
  <si>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</si>
  <si>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</si>
  <si>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</si>
  <si>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</si>
  <si>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</si>
  <si>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</si>
  <si>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</si>
  <si>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</si>
  <si>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</si>
  <si>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</si>
  <si>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</si>
  <si>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</si>
  <si>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</si>
  <si>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</si>
  <si>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</si>
  <si>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</si>
  <si>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</si>
  <si>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</si>
  <si>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</si>
  <si>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</si>
  <si>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</si>
  <si>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</si>
  <si>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</si>
  <si>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</si>
  <si>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</si>
  <si>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</si>
  <si>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</si>
  <si>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</si>
  <si>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</si>
  <si>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</si>
  <si>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</si>
  <si>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</si>
  <si>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</si>
  <si>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</si>
  <si>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</si>
  <si>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</si>
  <si>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</si>
  <si>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</si>
  <si>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</si>
  <si>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</si>
  <si>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</si>
  <si>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</si>
  <si>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</si>
  <si>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</si>
  <si>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</si>
  <si>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</si>
  <si>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</si>
  <si>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</si>
  <si>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</si>
  <si>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</si>
  <si>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</si>
  <si>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</si>
  <si>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</si>
  <si>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</si>
  <si>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</si>
  <si>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</si>
  <si>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</si>
  <si>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</si>
  <si>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</si>
  <si>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</si>
  <si>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</si>
  <si>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</si>
  <si>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</si>
  <si>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</si>
  <si>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</si>
  <si>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</si>
  <si>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</si>
  <si>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</si>
  <si>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</si>
  <si>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</si>
  <si>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</si>
  <si>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</si>
  <si>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</si>
  <si>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</si>
  <si>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</si>
  <si>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</si>
  <si>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</si>
  <si>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</si>
  <si>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</si>
  <si>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</si>
  <si>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</si>
  <si>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</si>
  <si>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</si>
  <si>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</si>
  <si>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</si>
  <si>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</si>
  <si>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</si>
  <si>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</si>
  <si>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</si>
  <si>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</si>
  <si>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</si>
  <si>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</si>
  <si>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</si>
  <si>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</si>
  <si>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</si>
  <si>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</si>
  <si>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</si>
  <si>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</si>
  <si>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</si>
  <si>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</si>
  <si>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</si>
  <si>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</si>
  <si>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</si>
  <si>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</si>
  <si>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</si>
  <si>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</si>
  <si>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</si>
  <si>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</si>
  <si>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</si>
  <si>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</si>
  <si>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</si>
  <si>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</si>
  <si>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</si>
  <si>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</si>
  <si>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</si>
  <si>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</si>
  <si>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</si>
  <si>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</si>
  <si>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</si>
  <si>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</si>
  <si>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</si>
  <si>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</si>
  <si>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</si>
  <si>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</si>
  <si>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</si>
  <si>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</si>
  <si>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</si>
  <si>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</si>
  <si>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</si>
  <si>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</si>
  <si>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</si>
  <si>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</si>
  <si>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</si>
  <si>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</si>
  <si>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</si>
  <si>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</si>
  <si>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</si>
  <si>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</si>
  <si>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</si>
  <si>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</si>
  <si>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</si>
  <si>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</si>
  <si>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</si>
  <si>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</si>
  <si>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</si>
  <si>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</si>
  <si>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</si>
  <si>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</si>
  <si>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</si>
  <si>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</si>
  <si>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</si>
  <si>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</si>
  <si>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</si>
  <si>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</si>
  <si>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</si>
  <si>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</si>
  <si>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</si>
  <si>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</si>
  <si>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</si>
  <si>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</si>
  <si>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</si>
  <si>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</si>
  <si>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</si>
  <si>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</si>
  <si>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</si>
  <si>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</si>
  <si>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</si>
  <si>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</si>
  <si>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</si>
  <si>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</si>
  <si>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</si>
  <si>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</si>
  <si>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</si>
  <si>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</si>
  <si>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</si>
  <si>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</si>
  <si>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</si>
  <si>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</si>
  <si>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</si>
  <si>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</si>
  <si>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</si>
  <si>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</si>
  <si>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</si>
  <si>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</si>
  <si>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</si>
  <si>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</si>
  <si>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</si>
  <si>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</si>
  <si>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</si>
  <si>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</si>
  <si>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</si>
  <si>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</si>
  <si>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</si>
  <si>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</si>
  <si>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</si>
  <si>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</si>
  <si>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</si>
  <si>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</si>
  <si>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</si>
  <si>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</si>
  <si>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</si>
  <si>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</si>
  <si>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</si>
  <si>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</si>
  <si>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</si>
  <si>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</si>
  <si>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</si>
  <si>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</si>
  <si>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</si>
  <si>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</si>
  <si>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</si>
  <si>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</si>
  <si>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</si>
  <si>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</si>
  <si>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</si>
  <si>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</si>
  <si>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</si>
  <si>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</si>
  <si>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</si>
  <si>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</si>
  <si>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</si>
  <si>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</si>
  <si>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</si>
  <si>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</si>
  <si>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</si>
  <si>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</si>
  <si>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</si>
  <si>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</si>
  <si>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</si>
  <si>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</si>
  <si>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</si>
  <si>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</si>
  <si>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</si>
  <si>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</si>
  <si>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</si>
  <si>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</si>
  <si>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</si>
  <si>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</si>
  <si>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</si>
  <si>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</si>
  <si>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</si>
  <si>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</si>
  <si>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</si>
  <si>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</si>
  <si>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</si>
  <si>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</si>
  <si>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</si>
  <si>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</si>
  <si>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</si>
  <si>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</si>
  <si>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</si>
  <si>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</si>
  <si>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</si>
  <si>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</si>
  <si>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</si>
  <si>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</si>
  <si>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</si>
  <si>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</si>
  <si>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</si>
  <si>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</si>
  <si>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</si>
  <si>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</si>
  <si>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</si>
  <si>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</si>
  <si>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</si>
  <si>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</si>
  <si>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</si>
  <si>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</si>
  <si>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</si>
  <si>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</si>
  <si>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</si>
  <si>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</si>
  <si>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</si>
  <si>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</si>
  <si>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</si>
  <si>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</si>
  <si>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</si>
  <si>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</si>
  <si>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</si>
  <si>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</si>
  <si>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</si>
  <si>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</si>
  <si>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</si>
  <si>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</si>
  <si>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</si>
  <si>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</si>
  <si>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</si>
  <si>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</si>
  <si>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</si>
  <si>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</si>
  <si>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</si>
  <si>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</si>
  <si>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</si>
  <si>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</si>
  <si>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</si>
  <si>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</si>
  <si>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</si>
  <si>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</si>
  <si>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</si>
  <si>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</si>
  <si>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</si>
  <si>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</si>
  <si>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</si>
  <si>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</si>
  <si>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</si>
  <si>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</si>
  <si>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</si>
  <si>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</si>
  <si>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</si>
  <si>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</si>
  <si>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</si>
  <si>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</si>
  <si>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</si>
  <si>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</si>
  <si>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</si>
  <si>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</si>
  <si>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</si>
  <si>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</si>
  <si>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</si>
  <si>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</si>
  <si>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</si>
  <si>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</si>
  <si>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</si>
  <si>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</si>
  <si>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</si>
  <si>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</si>
  <si>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</si>
  <si>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</si>
  <si>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</si>
  <si>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</si>
  <si>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</si>
  <si>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</si>
  <si>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</si>
  <si>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</si>
  <si>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</si>
  <si>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</si>
  <si>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</si>
  <si>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</si>
  <si>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</si>
  <si>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</si>
  <si>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</si>
  <si>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</si>
  <si>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</si>
  <si>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</si>
  <si>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</si>
  <si>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</si>
  <si>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</si>
  <si>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</si>
  <si>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</si>
  <si>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</si>
  <si>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</si>
  <si>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</si>
  <si>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</si>
  <si>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</si>
  <si>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</si>
  <si>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</si>
  <si>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</si>
  <si>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</si>
  <si>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</si>
  <si>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</si>
  <si>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</si>
  <si>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</si>
  <si>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</si>
  <si>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</si>
  <si>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</si>
  <si>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</si>
  <si>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</si>
  <si>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</si>
  <si>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</si>
  <si>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</si>
  <si>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</si>
  <si>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</si>
  <si>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</si>
  <si>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</si>
  <si>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</si>
  <si>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</si>
  <si>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</si>
  <si>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</si>
  <si>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</si>
  <si>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</si>
  <si>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</si>
  <si>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</si>
  <si>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</si>
  <si>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</si>
  <si>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</si>
  <si>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</si>
  <si>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</si>
  <si>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</si>
  <si>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</si>
  <si>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</si>
  <si>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</si>
  <si>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</si>
  <si>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</si>
  <si>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</si>
  <si>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</si>
  <si>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</si>
  <si>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</si>
  <si>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</si>
  <si>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</si>
  <si>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</si>
  <si>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</si>
  <si>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</si>
  <si>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</si>
  <si>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</si>
  <si>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</si>
  <si>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</si>
  <si>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</si>
  <si>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</si>
  <si>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</si>
  <si>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</si>
  <si>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</si>
  <si>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</si>
  <si>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</si>
  <si>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</si>
  <si>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</si>
  <si>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</si>
  <si>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</si>
  <si>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</si>
  <si>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</si>
  <si>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</si>
  <si>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</si>
  <si>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</si>
  <si>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</si>
  <si>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</si>
  <si>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</si>
  <si>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</si>
  <si>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</si>
  <si>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</si>
  <si>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</si>
  <si>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</si>
  <si>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</si>
  <si>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</si>
  <si>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</si>
  <si>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</si>
  <si>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</si>
  <si>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</si>
  <si>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</si>
  <si>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</si>
  <si>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</si>
  <si>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</si>
  <si>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</si>
  <si>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</si>
  <si>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</si>
  <si>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</si>
  <si>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</si>
  <si>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</si>
  <si>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</si>
  <si>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</si>
  <si>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</si>
  <si>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</si>
  <si>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</si>
  <si>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</si>
  <si>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</si>
  <si>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</si>
  <si>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</si>
  <si>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</si>
  <si>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</si>
  <si>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</si>
  <si>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</si>
  <si>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</si>
  <si>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</si>
  <si>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</si>
  <si>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</si>
  <si>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</si>
  <si>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</si>
  <si>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</si>
  <si>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</si>
  <si>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</si>
  <si>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</si>
  <si>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</si>
  <si>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</si>
  <si>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</si>
  <si>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</si>
  <si>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</si>
  <si>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</si>
  <si>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</si>
  <si>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</si>
  <si>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</si>
  <si>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</si>
  <si>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</si>
  <si>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</si>
  <si>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</si>
  <si>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</si>
  <si>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</si>
  <si>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</si>
  <si>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</si>
  <si>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</si>
  <si>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</si>
  <si>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</si>
  <si>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</si>
  <si>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</si>
  <si>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</si>
  <si>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</si>
  <si>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</si>
  <si>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</si>
  <si>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</si>
  <si>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</si>
  <si>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</si>
  <si>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</si>
  <si>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</si>
  <si>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</si>
  <si>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</si>
  <si>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</si>
  <si>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</si>
  <si>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</si>
  <si>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</si>
  <si>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</si>
  <si>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</si>
  <si>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</si>
  <si>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</si>
  <si>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</si>
  <si>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</si>
  <si>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</si>
  <si>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</si>
  <si>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</si>
  <si>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</si>
  <si>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</si>
  <si>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</si>
  <si>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</si>
  <si>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</si>
  <si>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</si>
  <si>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</si>
  <si>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</si>
  <si>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</si>
  <si>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</si>
  <si>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</si>
  <si>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</si>
  <si>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</si>
  <si>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</si>
  <si>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</si>
  <si>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</si>
  <si>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</si>
  <si>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</si>
  <si>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</si>
  <si>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</si>
  <si>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</si>
  <si>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</si>
  <si>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</si>
  <si>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</si>
  <si>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</si>
  <si>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</si>
  <si>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</si>
  <si>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</si>
  <si>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</si>
  <si>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</si>
  <si>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</si>
  <si>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</si>
  <si>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</si>
  <si>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</si>
  <si>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</si>
  <si>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</si>
  <si>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</si>
  <si>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</si>
  <si>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</si>
  <si>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</si>
  <si>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</si>
  <si>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</si>
  <si>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</si>
  <si>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</si>
  <si>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</si>
  <si>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</si>
  <si>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</si>
  <si>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</si>
  <si>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</si>
  <si>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</si>
  <si>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</si>
  <si>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</si>
  <si>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</si>
  <si>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</si>
  <si>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</si>
  <si>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</si>
  <si>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</si>
  <si>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</si>
  <si>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</si>
  <si>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</si>
  <si>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</si>
  <si>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</si>
  <si>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</si>
  <si>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</si>
  <si>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</si>
  <si>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</si>
  <si>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</si>
  <si>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</si>
  <si>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</si>
  <si>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</si>
  <si>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</si>
  <si>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</si>
  <si>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</si>
  <si>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</si>
  <si>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</si>
  <si>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</si>
  <si>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</si>
  <si>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</si>
  <si>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</si>
  <si>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</si>
  <si>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</si>
  <si>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</si>
  <si>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</si>
  <si>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</si>
  <si>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</si>
  <si>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</si>
  <si>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</si>
  <si>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</si>
  <si>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</si>
  <si>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</si>
  <si>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</si>
  <si>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</si>
  <si>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</si>
  <si>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</si>
  <si>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</si>
  <si>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</si>
  <si>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</si>
  <si>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</si>
  <si>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</si>
  <si>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</si>
  <si>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</si>
  <si>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</si>
  <si>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</si>
  <si>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</si>
  <si>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</si>
  <si>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</si>
  <si>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</si>
  <si>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</si>
  <si>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</si>
  <si>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</si>
  <si>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</si>
  <si>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</si>
  <si>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</si>
  <si>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</si>
  <si>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</si>
  <si>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</si>
  <si>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</si>
  <si>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</si>
  <si>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</si>
  <si>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</si>
  <si>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</si>
  <si>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</si>
  <si>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</si>
  <si>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</si>
  <si>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</si>
  <si>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</si>
  <si>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</si>
  <si>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</si>
  <si>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</si>
  <si>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</si>
  <si>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</si>
  <si>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</si>
  <si>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</si>
  <si>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</si>
  <si>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</si>
  <si>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</si>
  <si>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</si>
  <si>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</si>
  <si>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</si>
  <si>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</si>
  <si>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</si>
  <si>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</si>
  <si>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</si>
  <si>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</si>
  <si>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</si>
  <si>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</si>
  <si>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</si>
  <si>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</si>
  <si>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</si>
  <si>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</si>
  <si>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</si>
  <si>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</si>
  <si>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</si>
  <si>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</si>
  <si>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</si>
  <si>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</si>
  <si>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</si>
  <si>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</si>
  <si>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</si>
  <si>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</si>
  <si>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</si>
  <si>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</si>
  <si>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</si>
  <si>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</si>
  <si>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</si>
  <si>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</si>
  <si>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</si>
  <si>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</si>
  <si>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</si>
  <si>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</si>
  <si>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</si>
  <si>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</si>
  <si>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</si>
  <si>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</si>
  <si>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</si>
  <si>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</si>
  <si>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</si>
  <si>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</si>
  <si>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</si>
  <si>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</si>
  <si>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</si>
  <si>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</si>
  <si>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</si>
  <si>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</si>
  <si>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</si>
  <si>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</si>
  <si>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</si>
  <si>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</si>
  <si>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</si>
  <si>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</si>
  <si>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</si>
  <si>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</si>
  <si>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</si>
  <si>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</si>
  <si>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</si>
  <si>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</si>
  <si>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</si>
  <si>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</si>
  <si>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</si>
  <si>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</si>
  <si>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</si>
  <si>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</si>
  <si>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</si>
  <si>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</si>
  <si>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</si>
  <si>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</si>
  <si>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</si>
  <si>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</si>
  <si>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</si>
  <si>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</si>
  <si>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</si>
  <si>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</si>
  <si>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</si>
  <si>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</si>
  <si>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</si>
  <si>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</si>
  <si>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</si>
  <si>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</si>
  <si>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</si>
  <si>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</si>
  <si>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</si>
  <si>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</si>
  <si>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</si>
  <si>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</si>
  <si>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</si>
  <si>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</si>
  <si>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</si>
  <si>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</si>
  <si>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</si>
  <si>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</si>
  <si>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</si>
  <si>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</si>
  <si>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</si>
  <si>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</si>
  <si>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</si>
  <si>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</si>
  <si>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</si>
  <si>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</si>
  <si>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</si>
  <si>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</si>
  <si>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</si>
  <si>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</si>
  <si>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</si>
  <si>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</si>
  <si>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</si>
  <si>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</si>
  <si>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</si>
  <si>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</si>
  <si>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</si>
  <si>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</si>
  <si>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</si>
  <si>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</si>
  <si>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</si>
  <si>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</si>
  <si>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</si>
  <si>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</si>
  <si>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</si>
  <si>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</si>
  <si>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</si>
  <si>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</si>
  <si>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</si>
  <si>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</si>
  <si>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</si>
  <si>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</si>
  <si>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</si>
  <si>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</si>
  <si>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</si>
  <si>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</si>
  <si>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</si>
  <si>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</si>
  <si>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</si>
  <si>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</si>
  <si>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</si>
  <si>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</si>
  <si>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</si>
  <si>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</si>
  <si>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</si>
  <si>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</si>
  <si>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</si>
  <si>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</si>
  <si>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</si>
  <si>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</si>
  <si>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</si>
  <si>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</si>
  <si>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</si>
  <si>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</si>
  <si>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</si>
  <si>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</si>
  <si>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</si>
  <si>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</si>
  <si>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</si>
  <si>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</si>
  <si>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</si>
  <si>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</si>
  <si>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</si>
  <si>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</si>
  <si>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</si>
  <si>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</si>
  <si>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</si>
  <si>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</si>
  <si>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</si>
  <si>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</si>
  <si>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</si>
  <si>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</si>
  <si>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</si>
  <si>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</si>
  <si>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</si>
  <si>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</si>
  <si>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</si>
  <si>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</si>
  <si>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</si>
  <si>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</si>
  <si>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</si>
  <si>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</si>
  <si>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</si>
  <si>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</si>
  <si>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</si>
  <si>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</si>
  <si>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</si>
  <si>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</si>
  <si>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</si>
  <si>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</si>
  <si>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</si>
  <si>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</si>
  <si>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</si>
  <si>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</si>
  <si>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</si>
  <si>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</si>
  <si>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</si>
  <si>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</si>
  <si>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</si>
  <si>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</si>
  <si>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</si>
  <si>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</si>
  <si>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</si>
  <si>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</si>
  <si>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</si>
  <si>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</si>
  <si>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</si>
  <si>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</si>
  <si>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</si>
  <si>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</si>
  <si>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</si>
  <si>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</si>
  <si>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</si>
  <si>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</si>
  <si>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</si>
  <si>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</si>
  <si>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</si>
  <si>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</si>
  <si>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</si>
  <si>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</si>
  <si>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</si>
  <si>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</si>
  <si>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</si>
  <si>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</si>
  <si>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</si>
  <si>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</si>
  <si>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</si>
  <si>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</si>
  <si>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</si>
  <si>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</si>
  <si>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</si>
  <si>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</si>
  <si>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</si>
  <si>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</si>
  <si>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</si>
  <si>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</si>
  <si>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</si>
  <si>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</si>
  <si>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</si>
  <si>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</si>
  <si>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</si>
  <si>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</si>
  <si>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</si>
  <si>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</si>
  <si>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</si>
  <si>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</si>
  <si>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</si>
  <si>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</si>
  <si>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</si>
  <si>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</si>
  <si>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</si>
  <si>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</si>
  <si>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</si>
  <si>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</si>
  <si>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</si>
  <si>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</si>
  <si>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</si>
  <si>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</si>
  <si>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</si>
  <si>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</si>
  <si>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</si>
  <si>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</si>
  <si>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</si>
  <si>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</si>
  <si>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</si>
  <si>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</si>
  <si>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</si>
  <si>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</si>
  <si>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</si>
  <si>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</si>
  <si>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</si>
  <si>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</si>
  <si>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</si>
  <si>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</si>
  <si>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</si>
  <si>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</si>
  <si>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</si>
  <si>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</si>
  <si>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</si>
  <si>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</si>
  <si>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</si>
  <si>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</si>
  <si>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</si>
  <si>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</si>
  <si>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</si>
  <si>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</si>
  <si>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</si>
  <si>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</si>
  <si>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</si>
  <si>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</si>
  <si>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</si>
  <si>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</si>
  <si>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</si>
  <si>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</si>
  <si>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</si>
  <si>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</si>
  <si>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</si>
  <si>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</si>
  <si>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</si>
  <si>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</si>
  <si>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</si>
  <si>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</si>
  <si>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</si>
  <si>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</si>
  <si>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</si>
  <si>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</si>
  <si>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</si>
  <si>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</si>
  <si>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</si>
  <si>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</si>
  <si>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</si>
  <si>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</si>
  <si>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</si>
  <si>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</si>
  <si>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</si>
  <si>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</si>
  <si>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</si>
  <si>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</si>
  <si>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</si>
  <si>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</si>
  <si>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</si>
  <si>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</si>
  <si>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</si>
  <si>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</si>
  <si>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</si>
  <si>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</si>
  <si>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</si>
  <si>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</si>
  <si>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</si>
  <si>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</si>
  <si>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</si>
  <si>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</si>
  <si>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</si>
  <si>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</si>
  <si>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</si>
  <si>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</si>
  <si>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</si>
  <si>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</si>
  <si>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</si>
  <si>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</si>
  <si>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</si>
  <si>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</si>
  <si>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</si>
  <si>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</si>
  <si>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</si>
  <si>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</si>
  <si>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</si>
  <si>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</si>
  <si>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</si>
  <si>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</si>
  <si>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</si>
  <si>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</si>
  <si>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</si>
  <si>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</si>
  <si>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</si>
  <si>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</si>
  <si>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</si>
  <si>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</si>
  <si>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</si>
  <si>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</si>
  <si>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</si>
  <si>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</si>
  <si>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</si>
  <si>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</si>
  <si>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</si>
  <si>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</si>
  <si>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</si>
  <si>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</si>
  <si>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</si>
  <si>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</si>
  <si>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</si>
  <si>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</si>
  <si>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</si>
  <si>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</si>
  <si>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</si>
  <si>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</si>
  <si>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</si>
  <si>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</si>
  <si>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</si>
  <si>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</si>
  <si>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</si>
  <si>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</si>
  <si>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</si>
  <si>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</si>
  <si>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</si>
  <si>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</si>
  <si>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</si>
  <si>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</si>
  <si>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</si>
  <si>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</si>
  <si>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</si>
  <si>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</si>
  <si>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</si>
  <si>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</si>
  <si>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</si>
  <si>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</si>
  <si>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</si>
  <si>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</si>
  <si>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</si>
  <si>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</si>
  <si>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</si>
  <si>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</si>
  <si>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</si>
  <si>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</si>
  <si>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</si>
  <si>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</si>
  <si>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</si>
  <si>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</si>
  <si>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</si>
  <si>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</si>
  <si>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</si>
  <si>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</si>
  <si>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</si>
  <si>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</si>
  <si>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</si>
  <si>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</si>
  <si>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</si>
  <si>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</si>
  <si>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</si>
  <si>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</si>
  <si>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</si>
  <si>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</si>
  <si>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</si>
  <si>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</si>
  <si>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</si>
  <si>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</si>
  <si>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</si>
  <si>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</si>
  <si>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</si>
  <si>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</si>
  <si>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</si>
  <si>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</si>
  <si>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</si>
  <si>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</si>
  <si>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</si>
  <si>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</si>
  <si>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</si>
  <si>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</si>
  <si>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</si>
  <si>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</si>
  <si>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</si>
  <si>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</si>
  <si>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</si>
  <si>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</si>
  <si>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</si>
  <si>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</si>
  <si>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</si>
  <si>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</si>
  <si>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</si>
  <si>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</si>
  <si>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</si>
  <si>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</si>
  <si>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</si>
  <si>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</si>
  <si>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</si>
  <si>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</si>
  <si>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</si>
  <si>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</si>
  <si>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</si>
  <si>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</si>
  <si>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</si>
  <si>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</si>
  <si>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</si>
  <si>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</si>
  <si>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</si>
  <si>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</si>
  <si>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</si>
  <si>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</si>
  <si>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</si>
  <si>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</si>
  <si>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</si>
  <si>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</si>
  <si>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</si>
  <si>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</si>
  <si>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</si>
  <si>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</si>
  <si>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</si>
  <si>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</si>
  <si>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</si>
  <si>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</si>
  <si>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</si>
  <si>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</si>
  <si>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</si>
  <si>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</si>
  <si>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</si>
  <si>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</si>
  <si>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</si>
  <si>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</si>
  <si>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</si>
  <si>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</si>
  <si>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</si>
  <si>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</si>
  <si>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</si>
  <si>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</si>
  <si>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</si>
  <si>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</si>
  <si>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</si>
  <si>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</si>
  <si>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</si>
  <si>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</si>
  <si>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</si>
  <si>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</si>
  <si>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</si>
  <si>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</si>
  <si>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</si>
  <si>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</si>
  <si>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</si>
  <si>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</si>
  <si>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</si>
  <si>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</si>
  <si>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</si>
  <si>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</si>
  <si>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</si>
  <si>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</si>
  <si>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</si>
  <si>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</si>
  <si>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</si>
  <si>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</si>
  <si>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</si>
  <si>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</si>
  <si>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</si>
  <si>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</si>
  <si>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</si>
  <si>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</si>
  <si>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</si>
  <si>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</si>
  <si>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</si>
  <si>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</si>
  <si>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</si>
  <si>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</si>
  <si>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</si>
  <si>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</si>
  <si>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</si>
  <si>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</si>
  <si>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</si>
  <si>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</si>
  <si>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</si>
  <si>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</si>
  <si>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</si>
  <si>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</si>
  <si>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</si>
  <si>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</si>
  <si>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</si>
  <si>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</si>
  <si>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</si>
  <si>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</si>
  <si>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</si>
  <si>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</si>
  <si>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</si>
  <si>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</si>
  <si>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</si>
  <si>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</si>
  <si>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</si>
  <si>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</si>
  <si>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</si>
  <si>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</si>
  <si>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</si>
  <si>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</si>
  <si>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</si>
  <si>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</si>
  <si>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</si>
  <si>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</si>
  <si>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</si>
  <si>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</si>
  <si>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</si>
  <si>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</si>
  <si>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</si>
  <si>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</si>
  <si>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</si>
  <si>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</si>
  <si>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</si>
  <si>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</si>
  <si>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</si>
  <si>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</si>
  <si>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</si>
  <si>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</si>
  <si>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</si>
  <si>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</si>
  <si>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</si>
  <si>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</si>
  <si>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</si>
  <si>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</si>
  <si>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</si>
  <si>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</si>
  <si>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</si>
  <si>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</si>
  <si>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</si>
  <si>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</si>
  <si>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</si>
  <si>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</si>
  <si>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</si>
  <si>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</si>
  <si>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</si>
  <si>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</si>
  <si>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</si>
  <si>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</si>
  <si>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</si>
  <si>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</si>
  <si>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</si>
  <si>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</si>
  <si>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</si>
  <si>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</si>
  <si>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</si>
  <si>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</si>
  <si>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</si>
  <si>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</si>
  <si>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</si>
  <si>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</si>
  <si>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</si>
  <si>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</si>
  <si>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</si>
  <si>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</si>
  <si>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</si>
  <si>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</si>
  <si>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</si>
  <si>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</si>
  <si>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</si>
  <si>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</si>
  <si>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</si>
  <si>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</si>
  <si>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</si>
  <si>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</si>
  <si>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</si>
  <si>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</si>
  <si>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</si>
  <si>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</si>
  <si>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</si>
  <si>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</si>
  <si>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</si>
  <si>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</si>
  <si>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</si>
  <si>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</si>
  <si>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</si>
  <si>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</si>
  <si>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</si>
  <si>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</si>
  <si>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</si>
  <si>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</si>
  <si>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</si>
  <si>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</si>
  <si>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</si>
  <si>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</si>
  <si>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</si>
  <si>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</si>
  <si>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</si>
  <si>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</si>
  <si>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</si>
  <si>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</si>
  <si>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</si>
  <si>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</si>
  <si>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</si>
  <si>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</si>
  <si>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</si>
  <si>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</si>
  <si>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</si>
  <si>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</si>
  <si>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</si>
  <si>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</si>
  <si>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</si>
  <si>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</si>
  <si>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</si>
  <si>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</si>
  <si>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</si>
  <si>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</si>
  <si>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</si>
  <si>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</si>
  <si>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</si>
  <si>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</si>
  <si>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</si>
  <si>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</si>
  <si>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</si>
  <si>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</si>
  <si>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</si>
  <si>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</si>
  <si>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</si>
  <si>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</si>
  <si>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</si>
  <si>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</si>
  <si>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</si>
  <si>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</si>
  <si>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</si>
  <si>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</si>
  <si>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</si>
  <si>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</si>
  <si>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</si>
  <si>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</si>
  <si>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</si>
  <si>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</si>
  <si>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</si>
  <si>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</si>
  <si>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</si>
  <si>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</si>
  <si>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</si>
  <si>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</si>
  <si>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</si>
  <si>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</si>
  <si>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</si>
  <si>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</si>
  <si>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</si>
  <si>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</si>
  <si>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</si>
  <si>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</si>
  <si>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</si>
  <si>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</si>
  <si>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</si>
  <si>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</si>
  <si>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</si>
  <si>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</si>
  <si>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</si>
  <si>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</si>
  <si>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</si>
  <si>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</si>
  <si>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</si>
  <si>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</si>
  <si>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</si>
  <si>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</si>
  <si>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</si>
  <si>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</si>
  <si>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</si>
  <si>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</si>
  <si>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</si>
  <si>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</si>
  <si>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</si>
  <si>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</si>
  <si>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</si>
  <si>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</si>
  <si>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</si>
  <si>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</si>
  <si>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</si>
  <si>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</si>
  <si>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</si>
  <si>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</si>
  <si>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</si>
  <si>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</si>
  <si>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</si>
  <si>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</si>
  <si>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</si>
  <si>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</si>
  <si>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</si>
  <si>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</si>
  <si>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</si>
  <si>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</si>
  <si>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</si>
  <si>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</si>
  <si>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</si>
  <si>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</si>
  <si>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</si>
  <si>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</si>
  <si>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</si>
  <si>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</si>
  <si>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</si>
  <si>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</si>
  <si>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</si>
  <si>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</si>
  <si>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</si>
  <si>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</si>
  <si>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</si>
  <si>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</si>
  <si>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</si>
  <si>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</si>
  <si>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</si>
  <si>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</si>
  <si>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</si>
  <si>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</si>
  <si>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</si>
  <si>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</si>
  <si>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</si>
  <si>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</si>
  <si>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</si>
  <si>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</si>
  <si>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</si>
  <si>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</si>
  <si>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</si>
  <si>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</si>
  <si>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</si>
  <si>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</si>
  <si>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</si>
  <si>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</si>
  <si>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</si>
  <si>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</si>
  <si>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</si>
  <si>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</si>
  <si>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</si>
  <si>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</si>
  <si>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</si>
  <si>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</si>
  <si>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</si>
  <si>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</si>
  <si>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</si>
  <si>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</si>
  <si>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</si>
  <si>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</si>
  <si>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</si>
  <si>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</si>
  <si>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</si>
  <si>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</si>
  <si>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</si>
  <si>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</si>
  <si>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</si>
  <si>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</si>
  <si>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</si>
  <si>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</si>
  <si>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</si>
  <si>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</si>
  <si>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</si>
  <si>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</si>
  <si>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</si>
  <si>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</si>
  <si>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</si>
  <si>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</si>
  <si>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</si>
  <si>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</si>
  <si>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</si>
  <si>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</si>
  <si>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</si>
  <si>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</si>
  <si>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</si>
  <si>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</si>
  <si>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</si>
  <si>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</si>
  <si>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</si>
  <si>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</si>
  <si>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</si>
  <si>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</si>
  <si>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</si>
  <si>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</si>
  <si>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</si>
  <si>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</si>
  <si>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</si>
  <si>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</si>
  <si>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</si>
  <si>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</si>
  <si>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</si>
  <si>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</si>
  <si>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</si>
  <si>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</si>
  <si>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</si>
  <si>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</si>
  <si>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</si>
  <si>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</si>
  <si>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</si>
  <si>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</si>
  <si>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</si>
  <si>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</si>
  <si>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</si>
  <si>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</si>
  <si>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</si>
  <si>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</si>
  <si>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</si>
  <si>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</si>
  <si>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</si>
  <si>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</si>
  <si>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</si>
  <si>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</si>
  <si>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</si>
  <si>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</si>
  <si>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</si>
  <si>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</si>
  <si>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</si>
  <si>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</si>
  <si>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</si>
  <si>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</si>
  <si>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</si>
  <si>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</si>
  <si>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</si>
  <si>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</si>
  <si>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</si>
  <si>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</si>
  <si>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</si>
  <si>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</si>
  <si>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</si>
  <si>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</si>
  <si>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</si>
  <si>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</si>
  <si>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</si>
  <si>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</si>
  <si>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</si>
  <si>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</si>
  <si>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</si>
  <si>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</si>
  <si>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</si>
  <si>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</si>
  <si>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</si>
  <si>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</si>
  <si>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</si>
  <si>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</si>
  <si>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</si>
  <si>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</si>
  <si>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</si>
  <si>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</si>
  <si>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</si>
  <si>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</si>
  <si>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</si>
  <si>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</si>
  <si>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</si>
  <si>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</si>
  <si>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</si>
  <si>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</si>
  <si>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</si>
  <si>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</si>
  <si>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</si>
  <si>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</si>
  <si>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</si>
  <si>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</si>
  <si>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</si>
  <si>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</si>
  <si>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</si>
  <si>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</si>
  <si>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</si>
  <si>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</si>
  <si>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</si>
  <si>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</si>
  <si>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</si>
  <si>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</si>
  <si>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</si>
  <si>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</si>
  <si>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</si>
  <si>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</si>
  <si>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</si>
  <si>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</si>
  <si>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</si>
  <si>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</si>
  <si>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</si>
  <si>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</si>
  <si>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</si>
  <si>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</si>
  <si>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</si>
  <si>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</si>
  <si>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</si>
  <si>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</si>
  <si>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</si>
  <si>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</si>
  <si>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</si>
  <si>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</si>
  <si>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</si>
  <si>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</si>
  <si>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</si>
  <si>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</si>
  <si>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</si>
  <si>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</si>
  <si>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</si>
  <si>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</si>
  <si>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</si>
  <si>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</si>
  <si>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</si>
  <si>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</si>
  <si>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</si>
  <si>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</si>
  <si>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</si>
  <si>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</si>
  <si>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</si>
  <si>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</si>
  <si>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</si>
  <si>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</si>
  <si>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</si>
  <si>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</si>
  <si>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</si>
  <si>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</si>
  <si>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</si>
  <si>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</si>
  <si>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</si>
  <si>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</si>
  <si>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</si>
  <si>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</si>
  <si>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</si>
  <si>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</si>
  <si>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</si>
  <si>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</si>
  <si>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</si>
  <si>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</si>
  <si>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</si>
  <si>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</si>
  <si>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</si>
  <si>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</si>
  <si>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</si>
  <si>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</si>
  <si>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</si>
  <si>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</si>
  <si>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</si>
  <si>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</si>
  <si>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</si>
  <si>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</si>
  <si>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</si>
  <si>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</si>
  <si>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</si>
  <si>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</si>
  <si>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</si>
  <si>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</si>
  <si>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</si>
  <si>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</si>
  <si>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</si>
  <si>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</si>
  <si>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</si>
  <si>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</si>
  <si>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</si>
  <si>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</si>
  <si>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</si>
  <si>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</si>
  <si>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</si>
  <si>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</si>
  <si>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</si>
  <si>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</si>
  <si>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</si>
  <si>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</si>
  <si>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</si>
  <si>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</si>
  <si>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</si>
  <si>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</si>
  <si>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</si>
  <si>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</si>
  <si>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</si>
  <si>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</si>
  <si>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</si>
  <si>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</si>
  <si>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</si>
  <si>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</si>
  <si>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</si>
  <si>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</si>
  <si>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</si>
  <si>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</si>
  <si>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</si>
  <si>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</si>
  <si>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</si>
  <si>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</si>
  <si>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</si>
  <si>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</si>
  <si>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</si>
  <si>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</si>
  <si>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</si>
  <si>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</si>
  <si>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</si>
  <si>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</si>
  <si>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</si>
  <si>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</si>
  <si>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</si>
  <si>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</si>
  <si>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</si>
  <si>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</si>
  <si>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</si>
  <si>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</si>
  <si>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</si>
  <si>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</si>
  <si>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</si>
  <si>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</si>
  <si>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</si>
  <si>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</si>
  <si>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</si>
  <si>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</si>
  <si>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</si>
  <si>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</si>
  <si>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</si>
  <si>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</si>
  <si>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</si>
  <si>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</si>
  <si>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</si>
  <si>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</si>
  <si>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</si>
  <si>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</si>
  <si>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</si>
  <si>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</si>
  <si>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</si>
  <si>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</si>
  <si>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</si>
  <si>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</si>
  <si>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</si>
  <si>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</si>
  <si>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</si>
  <si>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</si>
  <si>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</si>
  <si>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</si>
  <si>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</si>
  <si>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</si>
  <si>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</si>
  <si>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</si>
  <si>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</si>
  <si>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</si>
  <si>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</si>
  <si>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</si>
  <si>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</si>
  <si>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</si>
  <si>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</si>
  <si>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</si>
  <si>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</si>
  <si>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</si>
  <si>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</si>
  <si>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</si>
  <si>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</si>
  <si>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</si>
  <si>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</si>
  <si>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</si>
  <si>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</si>
  <si>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</si>
  <si>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</si>
  <si>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</si>
  <si>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</si>
  <si>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</si>
  <si>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</si>
  <si>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</si>
  <si>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</si>
  <si>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</si>
  <si>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</si>
  <si>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</si>
  <si>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</si>
  <si>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</si>
  <si>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</si>
  <si>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</si>
  <si>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</si>
  <si>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</si>
  <si>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</si>
  <si>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</si>
  <si>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</si>
  <si>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</si>
  <si>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</si>
  <si>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</si>
  <si>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</si>
  <si>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</si>
  <si>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</si>
  <si>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</si>
  <si>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</si>
  <si>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</si>
  <si>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</si>
  <si>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</si>
  <si>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</si>
  <si>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</si>
  <si>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</si>
  <si>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</si>
  <si>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</si>
  <si>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</si>
  <si>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</si>
  <si>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</si>
  <si>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</si>
  <si>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</si>
  <si>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</si>
  <si>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</si>
  <si>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</si>
  <si>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</si>
  <si>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</si>
  <si>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</si>
  <si>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</si>
  <si>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</si>
  <si>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</si>
  <si>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</si>
  <si>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</si>
  <si>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</si>
  <si>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</si>
  <si>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</si>
  <si>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</si>
  <si>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</si>
  <si>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</si>
  <si>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</si>
  <si>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</si>
  <si>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</si>
  <si>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</si>
  <si>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</si>
  <si>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</si>
  <si>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</si>
  <si>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</si>
  <si>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</si>
  <si>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</si>
  <si>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</si>
  <si>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</si>
  <si>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</si>
  <si>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</si>
  <si>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</si>
  <si>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</si>
  <si>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</si>
  <si>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</si>
  <si>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</si>
  <si>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</si>
  <si>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</si>
  <si>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</si>
  <si>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</si>
  <si>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</si>
  <si>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</si>
  <si>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</si>
  <si>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</si>
  <si>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</si>
  <si>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</si>
  <si>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</si>
  <si>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</si>
  <si>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</si>
  <si>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</si>
  <si>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</si>
  <si>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</si>
  <si>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</si>
  <si>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</si>
  <si>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</si>
  <si>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</si>
  <si>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</si>
  <si>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</si>
  <si>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</si>
  <si>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</si>
  <si>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</si>
  <si>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</si>
  <si>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</si>
  <si>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</si>
  <si>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</si>
  <si>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</si>
  <si>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</si>
  <si>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</si>
  <si>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</si>
  <si>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</si>
  <si>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</si>
  <si>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</si>
  <si>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</si>
  <si>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</si>
  <si>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</si>
  <si>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</si>
  <si>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</si>
  <si>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</si>
  <si>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</si>
  <si>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</si>
  <si>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</si>
  <si>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</si>
  <si>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</si>
  <si>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</si>
  <si>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</si>
  <si>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</si>
  <si>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</si>
  <si>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</si>
  <si>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</si>
  <si>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</si>
  <si>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</si>
  <si>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</si>
  <si>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</si>
  <si>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</si>
  <si>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</si>
  <si>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</si>
  <si>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</si>
  <si>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</si>
  <si>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</si>
  <si>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</si>
  <si>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</si>
  <si>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</si>
  <si>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</si>
  <si>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</si>
  <si>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</si>
  <si>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</si>
  <si>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</si>
  <si>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</si>
  <si>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</si>
  <si>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</si>
  <si>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</si>
  <si>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</si>
  <si>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</si>
  <si>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</si>
  <si>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</si>
  <si>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</si>
  <si>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</si>
  <si>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</si>
  <si>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</si>
  <si>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</si>
  <si>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</si>
  <si>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</si>
  <si>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</si>
  <si>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</si>
  <si>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</si>
  <si>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</si>
  <si>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</si>
  <si>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</si>
  <si>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</si>
  <si>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</si>
  <si>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</si>
  <si>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</si>
  <si>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</si>
  <si>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</si>
  <si>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</si>
  <si>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</si>
  <si>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</si>
  <si>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</si>
  <si>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</si>
  <si>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</si>
  <si>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</si>
  <si>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</si>
  <si>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</si>
  <si>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</si>
  <si>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</si>
  <si>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</si>
  <si>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</si>
  <si>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</si>
  <si>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</si>
  <si>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</si>
  <si>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</si>
  <si>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</si>
  <si>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</si>
  <si>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</si>
  <si>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</si>
  <si>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</si>
  <si>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</si>
  <si>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</si>
  <si>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</si>
  <si>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</si>
  <si>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</si>
  <si>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</si>
  <si>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</si>
  <si>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</si>
  <si>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</si>
  <si>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</si>
  <si>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</si>
  <si>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</si>
  <si>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</si>
  <si>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</si>
  <si>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</si>
  <si>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</si>
  <si>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</si>
  <si>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</si>
  <si>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</si>
  <si>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</si>
  <si>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</si>
  <si>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</si>
  <si>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</si>
  <si>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</si>
  <si>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</si>
  <si>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</si>
  <si>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</si>
  <si>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</si>
  <si>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</si>
  <si>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</si>
  <si>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</si>
  <si>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</si>
  <si>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</si>
  <si>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</si>
  <si>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</si>
  <si>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</si>
  <si>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</si>
  <si>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</si>
  <si>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</si>
  <si>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</si>
  <si>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</si>
  <si>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</si>
  <si>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</si>
  <si>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</si>
  <si>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</si>
  <si>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</si>
  <si>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</si>
  <si>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</si>
  <si>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</si>
  <si>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</si>
  <si>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</si>
  <si>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</si>
  <si>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</si>
  <si>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</si>
  <si>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</si>
  <si>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</si>
  <si>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</si>
  <si>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</si>
  <si>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</si>
  <si>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</si>
  <si>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</si>
  <si>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</si>
  <si>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</si>
  <si>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</si>
  <si>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</si>
  <si>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</si>
  <si>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</si>
  <si>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</si>
  <si>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</si>
  <si>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</si>
  <si>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</si>
  <si>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</si>
  <si>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</si>
  <si>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</si>
  <si>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</si>
  <si>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</si>
  <si>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</si>
  <si>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</si>
  <si>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</si>
  <si>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</si>
  <si>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</si>
  <si>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</si>
  <si>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</si>
  <si>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</si>
  <si>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</si>
  <si>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</si>
  <si>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</si>
  <si>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</si>
  <si>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</si>
  <si>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</si>
  <si>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</si>
  <si>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</si>
  <si>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</si>
  <si>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</si>
  <si>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</si>
  <si>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</si>
  <si>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</si>
  <si>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</si>
  <si>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</si>
  <si>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</si>
  <si>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</si>
  <si>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</si>
  <si>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</si>
  <si>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</si>
  <si>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</si>
  <si>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</si>
  <si>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</si>
  <si>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</si>
  <si>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</si>
  <si>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</si>
  <si>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</si>
  <si>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</si>
  <si>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</si>
  <si>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</si>
  <si>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</si>
  <si>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</si>
  <si>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</si>
  <si>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</si>
  <si>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</si>
  <si>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</si>
  <si>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</si>
  <si>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</si>
  <si>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</si>
  <si>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</si>
  <si>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</si>
  <si>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</si>
  <si>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</si>
  <si>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</si>
  <si>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</si>
  <si>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</si>
  <si>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</si>
  <si>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</si>
  <si>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</si>
  <si>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</si>
  <si>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</si>
  <si>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</si>
  <si>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</si>
  <si>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</si>
  <si>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</si>
  <si>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</si>
  <si>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</si>
  <si>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</si>
  <si>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</si>
  <si>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</si>
  <si>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</si>
  <si>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</si>
  <si>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</si>
  <si>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</si>
  <si>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</si>
  <si>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</si>
  <si>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</si>
  <si>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</si>
  <si>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</si>
  <si>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</si>
  <si>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</si>
  <si>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</si>
  <si>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</si>
  <si>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</si>
  <si>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</si>
  <si>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</si>
  <si>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</si>
  <si>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</si>
  <si>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</si>
  <si>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</si>
  <si>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</si>
  <si>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</si>
  <si>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</si>
  <si>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</si>
  <si>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</si>
  <si>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</si>
  <si>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</si>
  <si>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</si>
  <si>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</si>
  <si>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</si>
  <si>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</si>
  <si>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</si>
  <si>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</si>
  <si>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</si>
  <si>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</si>
  <si>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</si>
  <si>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</si>
  <si>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</si>
  <si>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</si>
  <si>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</si>
  <si>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</si>
  <si>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</si>
  <si>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</si>
  <si>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</si>
  <si>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</si>
  <si>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</si>
  <si>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</si>
  <si>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</si>
  <si>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</si>
  <si>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</si>
  <si>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</si>
  <si>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</si>
  <si>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</si>
  <si>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</si>
  <si>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</si>
  <si>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</si>
  <si>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</si>
  <si>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</si>
  <si>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</si>
  <si>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</si>
  <si>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</si>
  <si>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</si>
  <si>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</si>
  <si>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</si>
  <si>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</si>
  <si>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</si>
  <si>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</si>
  <si>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</si>
  <si>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</si>
  <si>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</si>
  <si>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</si>
  <si>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</si>
  <si>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</si>
  <si>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</si>
  <si>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</si>
  <si>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</si>
  <si>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</si>
  <si>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</si>
  <si>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</si>
  <si>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</si>
  <si>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</si>
  <si>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</si>
  <si>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</si>
  <si>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</si>
  <si>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</si>
  <si>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</si>
  <si>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</si>
  <si>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</si>
  <si>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</si>
  <si>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</si>
  <si>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</si>
  <si>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</si>
  <si>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</si>
  <si>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</si>
  <si>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</si>
  <si>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</si>
  <si>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</si>
  <si>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</si>
  <si>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</si>
  <si>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</si>
  <si>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</si>
  <si>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</si>
  <si>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</si>
  <si>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</si>
  <si>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</si>
  <si>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</si>
  <si>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</si>
  <si>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</si>
  <si>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</si>
  <si>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</si>
  <si>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</si>
  <si>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</si>
  <si>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</si>
  <si>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</si>
  <si>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</si>
  <si>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</si>
  <si>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</si>
  <si>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</si>
  <si>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</si>
  <si>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</si>
  <si>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</si>
  <si>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</si>
  <si>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</si>
  <si>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</si>
  <si>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</si>
  <si>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</si>
  <si>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</si>
  <si>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</si>
  <si>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</si>
  <si>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</si>
  <si>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</si>
  <si>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</si>
  <si>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</si>
  <si>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</si>
  <si>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</si>
  <si>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</si>
  <si>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</si>
  <si>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</si>
  <si>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</si>
  <si>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</si>
  <si>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</si>
  <si>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</si>
  <si>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</si>
  <si>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</si>
  <si>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</si>
  <si>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</si>
  <si>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</si>
  <si>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</si>
  <si>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</si>
  <si>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</si>
  <si>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</si>
  <si>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</si>
  <si>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</si>
  <si>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</si>
  <si>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</si>
  <si>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</si>
  <si>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</si>
  <si>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</si>
  <si>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</si>
  <si>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</si>
  <si>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</si>
  <si>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</si>
  <si>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</si>
  <si>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</si>
  <si>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</si>
  <si>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</si>
  <si>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</si>
  <si>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</si>
  <si>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</si>
  <si>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</si>
  <si>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</si>
  <si>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</si>
  <si>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</si>
  <si>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</si>
  <si>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</si>
  <si>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</si>
  <si>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</si>
  <si>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</si>
  <si>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</si>
  <si>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</si>
  <si>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</si>
  <si>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</si>
  <si>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</si>
  <si>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</si>
  <si>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</si>
  <si>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</si>
  <si>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</si>
  <si>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</si>
  <si>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</si>
  <si>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</si>
  <si>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</si>
  <si>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</si>
  <si>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</si>
  <si>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</si>
  <si>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</si>
  <si>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</si>
  <si>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</si>
  <si>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</si>
  <si>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</si>
  <si>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</si>
  <si>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</si>
  <si>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</si>
  <si>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</si>
  <si>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</si>
  <si>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</si>
  <si>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</si>
  <si>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</si>
  <si>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</si>
  <si>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</si>
  <si>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</si>
  <si>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</si>
  <si>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</si>
  <si>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</si>
  <si>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</si>
  <si>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</si>
  <si>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</si>
  <si>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</si>
  <si>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</si>
  <si>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</si>
  <si>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</si>
  <si>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</si>
  <si>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</si>
  <si>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</si>
  <si>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</si>
  <si>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</si>
  <si>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</si>
  <si>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</si>
  <si>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</si>
  <si>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</si>
  <si>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</si>
  <si>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</si>
  <si>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</si>
  <si>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</si>
  <si>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</si>
  <si>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</si>
  <si>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</si>
  <si>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</si>
  <si>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</si>
  <si>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</si>
  <si>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</si>
  <si>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</si>
  <si>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</si>
  <si>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</si>
  <si>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</si>
  <si>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</si>
  <si>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</si>
  <si>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</si>
  <si>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</si>
  <si>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</si>
  <si>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</si>
  <si>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</si>
  <si>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</si>
  <si>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</si>
  <si>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</si>
  <si>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</si>
  <si>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</si>
  <si>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</si>
  <si>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</si>
  <si>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</si>
  <si>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</si>
  <si>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</si>
  <si>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</si>
  <si>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</si>
  <si>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</si>
  <si>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</si>
  <si>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</si>
  <si>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</si>
  <si>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</si>
  <si>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</si>
  <si>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</si>
  <si>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</si>
  <si>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</si>
  <si>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</si>
  <si>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</si>
  <si>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</si>
  <si>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</si>
  <si>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</si>
  <si>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</si>
  <si>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</si>
  <si>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</si>
  <si>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</si>
  <si>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</si>
  <si>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</si>
  <si>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</si>
  <si>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</si>
  <si>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</si>
  <si>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</si>
  <si>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</si>
  <si>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</si>
  <si>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</si>
  <si>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</si>
  <si>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</si>
  <si>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</si>
  <si>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</si>
  <si>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</si>
  <si>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</si>
  <si>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</si>
  <si>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</si>
  <si>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</si>
  <si>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</si>
  <si>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</si>
  <si>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</si>
  <si>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</si>
  <si>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</si>
  <si>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</si>
  <si>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</si>
  <si>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</si>
  <si>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</si>
  <si>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</si>
  <si>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</si>
  <si>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</si>
  <si>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</si>
  <si>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</si>
  <si>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</si>
  <si>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</si>
  <si>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</si>
  <si>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</si>
  <si>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</si>
  <si>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</si>
  <si>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</si>
  <si>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</si>
  <si>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</si>
  <si>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</si>
  <si>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</si>
  <si>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</si>
  <si>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</si>
  <si>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</si>
  <si>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</si>
  <si>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</si>
  <si>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</si>
  <si>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</si>
  <si>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</si>
  <si>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</si>
  <si>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</si>
  <si>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</si>
  <si>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</si>
  <si>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</si>
  <si>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</si>
  <si>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</si>
  <si>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</si>
  <si>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</si>
  <si>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</si>
  <si>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</si>
  <si>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</si>
  <si>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</si>
  <si>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</si>
  <si>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</si>
  <si>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</si>
  <si>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</si>
  <si>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</si>
  <si>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</si>
  <si>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</si>
  <si>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</si>
  <si>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</si>
  <si>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</si>
  <si>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</si>
  <si>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</si>
  <si>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</si>
  <si>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</si>
  <si>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</si>
  <si>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</si>
  <si>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</si>
  <si>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</si>
  <si>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</si>
  <si>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</si>
  <si>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</si>
  <si>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</si>
  <si>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</si>
  <si>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</si>
  <si>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</si>
  <si>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</si>
  <si>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</si>
  <si>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</si>
  <si>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</si>
  <si>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</si>
  <si>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</si>
  <si>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</si>
  <si>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</si>
  <si>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</si>
  <si>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</si>
  <si>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</si>
  <si>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</si>
  <si>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</si>
  <si>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</si>
  <si>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</si>
  <si>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</si>
  <si>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</si>
  <si>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</si>
  <si>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</si>
  <si>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</si>
  <si>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</si>
  <si>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</si>
  <si>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</si>
  <si>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</si>
  <si>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</si>
  <si>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</si>
  <si>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</si>
  <si>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</si>
  <si>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</si>
  <si>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</si>
  <si>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</si>
  <si>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</si>
  <si>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</si>
  <si>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</si>
  <si>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</si>
  <si>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</si>
  <si>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</si>
  <si>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</si>
  <si>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</si>
  <si>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</si>
  <si>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</si>
  <si>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</si>
  <si>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</si>
  <si>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</si>
  <si>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</si>
  <si>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</si>
  <si>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</si>
  <si>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</si>
  <si>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</si>
  <si>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</si>
  <si>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</si>
  <si>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</si>
  <si>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</si>
  <si>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</si>
  <si>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</si>
  <si>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</si>
  <si>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</si>
  <si>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</si>
  <si>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</si>
  <si>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</si>
  <si>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</si>
  <si>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</si>
  <si>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</si>
  <si>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</si>
  <si>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</si>
  <si>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</si>
  <si>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</si>
  <si>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</si>
  <si>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</si>
  <si>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</si>
  <si>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</si>
  <si>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</si>
  <si>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</si>
  <si>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</si>
  <si>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</si>
  <si>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</si>
  <si>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</si>
  <si>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</si>
  <si>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</si>
  <si>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</si>
  <si>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</si>
  <si>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</si>
  <si>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</si>
  <si>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</si>
  <si>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</si>
  <si>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</si>
  <si>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</si>
  <si>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</si>
  <si>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</si>
  <si>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</si>
  <si>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</si>
  <si>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</si>
  <si>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</si>
  <si>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</si>
  <si>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</si>
  <si>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</si>
  <si>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</si>
  <si>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</si>
  <si>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</si>
  <si>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</si>
  <si>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</si>
  <si>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</si>
  <si>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</si>
  <si>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</si>
  <si>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</si>
  <si>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</si>
  <si>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</si>
  <si>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</si>
  <si>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</si>
  <si>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</si>
  <si>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</si>
  <si>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</si>
  <si>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</si>
  <si>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</si>
  <si>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</si>
  <si>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</si>
  <si>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</si>
  <si>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</si>
  <si>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</si>
  <si>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</si>
  <si>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</si>
  <si>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</si>
  <si>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</si>
  <si>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</si>
  <si>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</si>
  <si>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</si>
  <si>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</si>
  <si>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</si>
  <si>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</si>
  <si>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</si>
  <si>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</si>
  <si>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</si>
  <si>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</si>
  <si>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</si>
  <si>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</si>
  <si>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</si>
  <si>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</si>
  <si>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</si>
  <si>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</si>
  <si>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</si>
  <si>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</si>
  <si>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</si>
  <si>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</si>
  <si>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</si>
  <si>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</si>
  <si>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</si>
  <si>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</si>
  <si>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</si>
  <si>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</si>
  <si>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</si>
  <si>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</si>
  <si>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</si>
  <si>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</si>
  <si>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</si>
  <si>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</si>
  <si>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</si>
  <si>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</si>
  <si>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</si>
  <si>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</si>
  <si>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</si>
  <si>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</si>
  <si>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</si>
  <si>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</si>
  <si>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</si>
  <si>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</si>
  <si>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</si>
  <si>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</si>
  <si>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</si>
  <si>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</si>
  <si>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</si>
  <si>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</si>
  <si>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</si>
  <si>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</si>
  <si>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</si>
  <si>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</si>
  <si>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</si>
  <si>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</si>
  <si>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</si>
  <si>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</si>
  <si>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</si>
  <si>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</si>
  <si>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</si>
  <si>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</si>
  <si>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</si>
  <si>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</si>
  <si>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</si>
  <si>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</si>
  <si>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</si>
  <si>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</si>
  <si>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</si>
  <si>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</si>
  <si>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</si>
  <si>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</si>
  <si>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</si>
  <si>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</si>
  <si>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</si>
  <si>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</si>
  <si>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</si>
  <si>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</si>
  <si>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</si>
  <si>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</si>
  <si>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</si>
  <si>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</si>
  <si>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</si>
  <si>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</si>
  <si>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</si>
  <si>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</si>
  <si>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</si>
  <si>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</si>
  <si>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</si>
  <si>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</si>
  <si>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</si>
  <si>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</si>
  <si>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</si>
  <si>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</si>
  <si>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</si>
  <si>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</si>
  <si>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</si>
  <si>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</si>
  <si>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</si>
  <si>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</si>
  <si>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</si>
  <si>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</si>
  <si>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</si>
  <si>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</si>
  <si>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</si>
  <si>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</si>
  <si>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</si>
  <si>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</si>
  <si>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</si>
  <si>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</si>
  <si>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</si>
  <si>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</si>
  <si>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</si>
  <si>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</si>
  <si>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</si>
  <si>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</si>
  <si>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</si>
  <si>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</si>
  <si>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</si>
  <si>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</si>
  <si>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</si>
  <si>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</si>
  <si>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</si>
  <si>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</si>
  <si>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</si>
  <si>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</si>
  <si>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</si>
  <si>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</si>
  <si>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</si>
  <si>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</si>
  <si>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</si>
  <si>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</si>
  <si>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</si>
  <si>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</si>
  <si>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</si>
  <si>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</si>
  <si>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</si>
  <si>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</si>
  <si>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</si>
  <si>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</si>
  <si>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</si>
  <si>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</si>
  <si>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</si>
  <si>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</si>
  <si>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</si>
  <si>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</si>
  <si>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</si>
  <si>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</si>
  <si>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</si>
  <si>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</si>
  <si>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</si>
  <si>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</si>
  <si>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</si>
  <si>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</si>
  <si>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</si>
  <si>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</si>
  <si>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</si>
  <si>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</si>
  <si>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</si>
  <si>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</si>
  <si>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</si>
  <si>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</si>
  <si>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</si>
  <si>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</si>
  <si>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</si>
  <si>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</si>
  <si>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</si>
  <si>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</si>
  <si>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</si>
  <si>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</si>
  <si>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</si>
  <si>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</si>
  <si>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</si>
  <si>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</si>
  <si>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</si>
  <si>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</si>
  <si>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</si>
  <si>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</si>
  <si>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</si>
  <si>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</si>
  <si>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</si>
  <si>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</si>
  <si>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</si>
  <si>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</si>
  <si>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</si>
  <si>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</si>
  <si>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</si>
  <si>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</si>
  <si>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</si>
  <si>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</si>
  <si>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</si>
  <si>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</si>
  <si>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</si>
  <si>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</si>
  <si>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</si>
  <si>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</si>
  <si>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</si>
  <si>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</si>
  <si>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</si>
  <si>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</si>
  <si>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</si>
  <si>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</si>
  <si>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</si>
  <si>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</si>
  <si>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</si>
  <si>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</si>
  <si>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</si>
  <si>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</si>
  <si>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</si>
  <si>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</si>
  <si>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</si>
  <si>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</si>
  <si>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</si>
  <si>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</si>
  <si>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</si>
  <si>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</si>
  <si>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</si>
  <si>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</si>
  <si>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</si>
  <si>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</si>
  <si>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</si>
  <si>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</si>
  <si>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</si>
  <si>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</si>
  <si>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</si>
  <si>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</si>
  <si>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</si>
  <si>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</si>
  <si>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</si>
  <si>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</si>
  <si>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</si>
  <si>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</si>
  <si>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</si>
  <si>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</si>
  <si>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</si>
  <si>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</si>
  <si>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</si>
  <si>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</si>
  <si>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</si>
  <si>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</si>
  <si>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</si>
  <si>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</si>
  <si>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</si>
  <si>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</si>
  <si>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</si>
  <si>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</si>
  <si>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</si>
  <si>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</si>
  <si>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</si>
  <si>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</si>
  <si>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</si>
  <si>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</si>
  <si>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</si>
  <si>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</si>
  <si>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</si>
  <si>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</si>
  <si>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</si>
  <si>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</si>
  <si>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</si>
  <si>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</si>
  <si>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</si>
  <si>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</si>
  <si>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</si>
  <si>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</si>
  <si>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</si>
  <si>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</si>
  <si>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</si>
  <si>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</si>
  <si>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</si>
  <si>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</si>
  <si>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</si>
  <si>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</si>
  <si>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</si>
  <si>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</si>
  <si>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</si>
  <si>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</si>
  <si>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</si>
  <si>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</si>
  <si>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</si>
  <si>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</si>
  <si>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</si>
  <si>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</si>
  <si>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</si>
  <si>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</si>
  <si>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</si>
  <si>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</si>
  <si>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</si>
  <si>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</si>
  <si>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</si>
  <si>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</si>
  <si>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</si>
  <si>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</si>
  <si>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</si>
  <si>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</si>
  <si>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</si>
  <si>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</si>
  <si>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</si>
  <si>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</si>
  <si>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</si>
  <si>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</si>
  <si>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</si>
  <si>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</si>
  <si>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</si>
  <si>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</si>
  <si>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</si>
  <si>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</si>
  <si>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</si>
  <si>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</si>
  <si>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</si>
  <si>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</si>
  <si>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</si>
  <si>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</si>
  <si>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</si>
  <si>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</si>
  <si>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</si>
  <si>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</si>
  <si>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</si>
  <si>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</si>
  <si>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</si>
  <si>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</si>
  <si>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</si>
  <si>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</si>
  <si>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</si>
  <si>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</si>
  <si>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</si>
  <si>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</si>
  <si>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</si>
  <si>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</si>
  <si>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</si>
  <si>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</si>
  <si>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</si>
  <si>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</si>
  <si>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</si>
  <si>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</si>
  <si>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</si>
  <si>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</si>
  <si>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</si>
  <si>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</si>
  <si>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</si>
  <si>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</si>
  <si>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</si>
  <si>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</si>
  <si>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</si>
  <si>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</si>
  <si>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</si>
  <si>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</si>
  <si>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</si>
  <si>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</si>
  <si>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</si>
  <si>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</si>
  <si>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</si>
  <si>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</si>
  <si>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</si>
  <si>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</si>
  <si>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</si>
  <si>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</si>
  <si>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</si>
  <si>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</si>
  <si>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</si>
  <si>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</si>
  <si>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</si>
  <si>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</si>
  <si>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</si>
  <si>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</si>
  <si>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</si>
  <si>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</si>
  <si>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</si>
  <si>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</si>
  <si>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</si>
  <si>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</si>
  <si>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</si>
  <si>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</si>
  <si>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</si>
  <si>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</si>
  <si>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</si>
  <si>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</si>
  <si>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</si>
  <si>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</si>
  <si>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</si>
  <si>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</si>
  <si>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</si>
  <si>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</si>
  <si>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</si>
  <si>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</si>
  <si>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</si>
  <si>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</si>
  <si>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</si>
  <si>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</si>
  <si>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</si>
  <si>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</si>
  <si>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</si>
  <si>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</si>
  <si>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</si>
  <si>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</si>
  <si>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</si>
  <si>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</si>
  <si>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</si>
  <si>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</si>
  <si>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</si>
  <si>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</si>
  <si>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</si>
  <si>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</si>
  <si>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</si>
  <si>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</si>
  <si>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</si>
  <si>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</si>
  <si>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</si>
  <si>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</si>
  <si>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</si>
  <si>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</si>
  <si>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</si>
  <si>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</si>
  <si>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</si>
  <si>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</si>
  <si>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</si>
  <si>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</si>
  <si>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</si>
  <si>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</si>
  <si>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</si>
  <si>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</si>
  <si>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</si>
  <si>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</si>
  <si>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</si>
  <si>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</si>
  <si>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</si>
  <si>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</si>
  <si>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</si>
  <si>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</si>
  <si>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</si>
  <si>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</si>
  <si>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</si>
  <si>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</si>
  <si>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</si>
  <si>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</si>
  <si>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</si>
  <si>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</si>
  <si>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</si>
  <si>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</si>
  <si>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</si>
  <si>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</si>
  <si>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</si>
  <si>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</si>
  <si>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</si>
  <si>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</si>
  <si>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</si>
  <si>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</si>
  <si>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</si>
  <si>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</si>
  <si>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</si>
  <si>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</si>
  <si>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</si>
  <si>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</si>
  <si>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</si>
  <si>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</si>
  <si>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</si>
  <si>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</si>
  <si>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</si>
  <si>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</si>
  <si>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</si>
  <si>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</si>
  <si>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</si>
  <si>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</si>
  <si>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</si>
  <si>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</si>
  <si>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</si>
  <si>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</si>
  <si>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</si>
  <si>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</si>
  <si>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</si>
  <si>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</si>
  <si>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</si>
  <si>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</si>
  <si>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</si>
  <si>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</si>
  <si>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</si>
  <si>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</si>
  <si>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</si>
  <si>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</si>
  <si>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</si>
  <si>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</si>
  <si>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</si>
  <si>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</si>
  <si>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</si>
  <si>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</si>
  <si>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</si>
  <si>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</si>
  <si>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</si>
  <si>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</si>
  <si>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</si>
  <si>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</si>
  <si>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</si>
  <si>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</si>
  <si>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</si>
  <si>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</si>
  <si>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</si>
  <si>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</si>
  <si>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</si>
  <si>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</si>
  <si>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</si>
  <si>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</si>
  <si>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</si>
  <si>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</si>
  <si>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</si>
  <si>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</si>
  <si>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</si>
  <si>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</si>
  <si>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</si>
  <si>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</si>
  <si>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</si>
  <si>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</si>
  <si>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</si>
  <si>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</si>
  <si>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</si>
  <si>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</si>
  <si>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</si>
  <si>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</si>
  <si>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</si>
  <si>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</si>
  <si>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</si>
  <si>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</si>
  <si>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</si>
  <si>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</si>
  <si>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</si>
  <si>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</si>
  <si>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</si>
  <si>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</si>
  <si>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</si>
  <si>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</si>
  <si>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</si>
  <si>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</si>
  <si>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</si>
  <si>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</si>
  <si>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</si>
  <si>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</si>
  <si>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</si>
  <si>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</si>
  <si>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</si>
  <si>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</si>
  <si>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</si>
  <si>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</si>
  <si>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</si>
  <si>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</si>
  <si>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</si>
  <si>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</si>
  <si>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</si>
  <si>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</si>
  <si>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</si>
  <si>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</si>
  <si>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</si>
  <si>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</si>
  <si>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</si>
  <si>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</si>
  <si>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</si>
  <si>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</si>
  <si>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</si>
  <si>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</si>
  <si>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</si>
  <si>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</si>
  <si>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</si>
  <si>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</si>
  <si>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</si>
  <si>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</si>
  <si>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</si>
  <si>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</si>
  <si>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</si>
  <si>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</si>
  <si>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</si>
  <si>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</si>
  <si>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</si>
  <si>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</si>
  <si>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</si>
  <si>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</si>
  <si>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</si>
  <si>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</si>
  <si>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</si>
  <si>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</si>
  <si>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</si>
  <si>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</si>
  <si>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</si>
  <si>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</si>
  <si>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</si>
  <si>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</si>
  <si>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</si>
  <si>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</si>
  <si>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</si>
  <si>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</si>
  <si>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</si>
  <si>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</si>
  <si>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</si>
  <si>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</si>
  <si>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</si>
  <si>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</si>
  <si>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</si>
  <si>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</si>
  <si>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</si>
  <si>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</si>
  <si>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</si>
  <si>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</si>
  <si>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</si>
  <si>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</si>
  <si>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</si>
  <si>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</si>
  <si>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</si>
  <si>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</si>
  <si>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</si>
  <si>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</si>
  <si>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</si>
  <si>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</si>
  <si>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</si>
  <si>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</si>
  <si>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</si>
  <si>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</si>
  <si>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</si>
  <si>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</si>
  <si>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</si>
  <si>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</si>
  <si>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</si>
  <si>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</si>
  <si>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</si>
  <si>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</si>
  <si>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</si>
  <si>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</si>
  <si>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</si>
  <si>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</si>
  <si>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</si>
  <si>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</si>
  <si>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</si>
  <si>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</si>
  <si>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</si>
  <si>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</si>
  <si>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</si>
  <si>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</si>
  <si>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</si>
  <si>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</si>
  <si>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</si>
  <si>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</si>
  <si>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</si>
  <si>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</si>
  <si>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</si>
  <si>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</si>
  <si>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</si>
  <si>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</si>
  <si>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</si>
  <si>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</si>
  <si>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</si>
  <si>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</si>
  <si>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</si>
  <si>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</si>
  <si>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</si>
  <si>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</si>
  <si>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</si>
  <si>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</si>
  <si>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</si>
  <si>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</si>
  <si>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</si>
  <si>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</si>
  <si>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</si>
  <si>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</si>
  <si>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</si>
  <si>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</si>
  <si>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</si>
  <si>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</si>
  <si>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</si>
  <si>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</si>
  <si>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</si>
  <si>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</si>
  <si>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</si>
  <si>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</si>
  <si>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</si>
  <si>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</si>
  <si>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</si>
  <si>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</si>
  <si>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</si>
  <si>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</si>
  <si>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</si>
  <si>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</si>
  <si>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</si>
  <si>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</si>
  <si>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</si>
  <si>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</si>
  <si>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</si>
  <si>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</si>
  <si>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</si>
  <si>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</si>
  <si>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</si>
  <si>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</si>
  <si>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</si>
  <si>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</si>
  <si>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</si>
  <si>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</si>
  <si>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</si>
  <si>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</si>
  <si>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</si>
  <si>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</si>
  <si>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</si>
  <si>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</si>
  <si>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</si>
  <si>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</si>
  <si>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</si>
  <si>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</si>
  <si>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</si>
  <si>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</si>
  <si>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</si>
  <si>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</si>
  <si>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</si>
  <si>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</si>
  <si>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</si>
  <si>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</si>
  <si>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</si>
  <si>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</si>
  <si>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</si>
  <si>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</si>
  <si>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</si>
  <si>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</si>
  <si>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</si>
  <si>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</si>
  <si>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</si>
  <si>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</si>
  <si>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</si>
  <si>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</si>
  <si>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</si>
  <si>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</si>
  <si>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</si>
  <si>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</si>
  <si>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</si>
  <si>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</si>
  <si>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</si>
  <si>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</si>
  <si>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</si>
  <si>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</si>
  <si>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</si>
  <si>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</si>
  <si>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</si>
  <si>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</si>
  <si>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</si>
  <si>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</si>
  <si>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</si>
  <si>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</si>
  <si>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</si>
  <si>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</si>
  <si>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</si>
  <si>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</si>
  <si>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</si>
  <si>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</si>
  <si>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</si>
  <si>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</si>
  <si>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</si>
  <si>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</si>
  <si>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</si>
  <si>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</si>
  <si>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</si>
  <si>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</si>
  <si>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</si>
  <si>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</si>
  <si>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</si>
  <si>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</si>
  <si>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</si>
  <si>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</si>
  <si>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</si>
  <si>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</si>
  <si>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</si>
  <si>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</si>
  <si>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</si>
  <si>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</si>
  <si>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</si>
  <si>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</si>
  <si>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</si>
  <si>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</si>
  <si>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</si>
  <si>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</si>
  <si>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</si>
  <si>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</si>
  <si>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</si>
  <si>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</si>
  <si>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</si>
  <si>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</si>
  <si>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</si>
  <si>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</si>
  <si>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</si>
  <si>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</si>
  <si>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</si>
  <si>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</si>
  <si>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</si>
  <si>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</si>
  <si>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</si>
  <si>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</si>
  <si>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</si>
  <si>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</si>
  <si>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</si>
  <si>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</si>
  <si>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</si>
  <si>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</si>
  <si>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</si>
  <si>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</si>
  <si>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</si>
  <si>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</si>
  <si>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</si>
  <si>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</si>
  <si>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</si>
  <si>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</si>
  <si>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</si>
  <si>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</si>
  <si>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</si>
  <si>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</si>
  <si>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</si>
  <si>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</si>
  <si>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</si>
  <si>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</si>
  <si>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</si>
  <si>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</si>
  <si>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</si>
  <si>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</si>
  <si>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</si>
  <si>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</si>
  <si>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</si>
  <si>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</si>
  <si>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</si>
  <si>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</si>
  <si>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</si>
  <si>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</si>
  <si>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</si>
  <si>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</si>
  <si>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</si>
  <si>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</si>
  <si>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</si>
  <si>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</si>
  <si>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</si>
  <si>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</si>
  <si>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</si>
  <si>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</si>
  <si>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</si>
  <si>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</si>
  <si>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</si>
  <si>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</si>
  <si>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</si>
  <si>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</si>
  <si>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</si>
  <si>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</si>
  <si>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</si>
  <si>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</si>
  <si>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</si>
  <si>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</si>
  <si>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</si>
  <si>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</si>
  <si>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</si>
  <si>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</si>
  <si>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</si>
  <si>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</si>
  <si>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</si>
  <si>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</si>
  <si>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</si>
  <si>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</si>
  <si>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</si>
  <si>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</si>
  <si>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</si>
  <si>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</si>
  <si>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</si>
  <si>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</si>
  <si>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</si>
  <si>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</si>
  <si>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</si>
  <si>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</si>
  <si>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</si>
  <si>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</si>
  <si>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</si>
  <si>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</si>
  <si>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</si>
  <si>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</si>
  <si>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</si>
  <si>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</si>
  <si>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</si>
  <si>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</si>
  <si>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</si>
  <si>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</si>
  <si>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</si>
  <si>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</si>
  <si>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</si>
  <si>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</si>
  <si>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</si>
  <si>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</si>
  <si>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</si>
  <si>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</si>
  <si>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</si>
  <si>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</si>
  <si>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</si>
  <si>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</si>
  <si>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</si>
  <si>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</si>
  <si>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</si>
  <si>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</si>
  <si>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</si>
  <si>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</si>
  <si>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</si>
  <si>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</si>
  <si>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</si>
  <si>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</si>
  <si>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</si>
  <si>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</si>
  <si>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</si>
  <si>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</si>
  <si>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</si>
  <si>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</si>
  <si>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</si>
  <si>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</si>
  <si>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</si>
  <si>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</si>
  <si>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</si>
  <si>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</si>
  <si>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</si>
  <si>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</si>
  <si>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</si>
  <si>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</si>
  <si>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</si>
  <si>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</si>
  <si>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</si>
  <si>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</si>
  <si>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</si>
  <si>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</si>
  <si>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</si>
  <si>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</si>
  <si>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</si>
  <si>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</si>
  <si>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</si>
  <si>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</si>
  <si>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</si>
  <si>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</si>
  <si>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</si>
  <si>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</si>
  <si>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</si>
  <si>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</si>
  <si>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</si>
  <si>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</si>
  <si>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</si>
  <si>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</si>
  <si>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</si>
  <si>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</si>
  <si>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</si>
  <si>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</si>
  <si>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</si>
  <si>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</si>
  <si>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</si>
  <si>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</si>
  <si>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</si>
  <si>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</si>
  <si>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</si>
  <si>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</si>
  <si>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</si>
  <si>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</si>
  <si>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</si>
  <si>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</si>
  <si>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</si>
  <si>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</si>
  <si>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</si>
  <si>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</si>
  <si>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</si>
  <si>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</si>
  <si>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</si>
  <si>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</si>
  <si>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</si>
  <si>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</si>
  <si>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</si>
  <si>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</si>
  <si>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</si>
  <si>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</si>
  <si>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</si>
  <si>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</si>
  <si>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</si>
  <si>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</si>
  <si>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</si>
  <si>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</si>
  <si>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</si>
  <si>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</si>
  <si>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</si>
  <si>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</si>
  <si>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</si>
  <si>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</si>
  <si>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</si>
  <si>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</si>
  <si>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</si>
  <si>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</si>
  <si>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</si>
  <si>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</si>
  <si>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</si>
  <si>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</si>
  <si>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</si>
  <si>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</si>
  <si>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</si>
  <si>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</si>
  <si>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</si>
  <si>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</si>
  <si>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</si>
  <si>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</si>
  <si>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</si>
  <si>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</si>
  <si>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</si>
  <si>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</si>
  <si>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</si>
  <si>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</si>
  <si>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</si>
  <si>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</si>
  <si>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</si>
  <si>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</si>
  <si>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</si>
  <si>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</si>
  <si>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</si>
  <si>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</si>
  <si>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</si>
  <si>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</si>
  <si>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</si>
  <si>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</si>
  <si>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</si>
  <si>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</si>
  <si>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</si>
  <si>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</si>
  <si>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</si>
  <si>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</si>
  <si>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</si>
  <si>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</si>
  <si>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</si>
  <si>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</si>
  <si>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</si>
  <si>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</si>
  <si>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</si>
  <si>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</si>
  <si>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</si>
  <si>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</si>
  <si>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</si>
  <si>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</si>
  <si>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</si>
  <si>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</si>
  <si>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</si>
  <si>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</si>
  <si>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</si>
  <si>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</si>
  <si>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</si>
  <si>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</si>
  <si>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</si>
  <si>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</si>
  <si>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</si>
  <si>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</si>
  <si>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</si>
  <si>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</si>
  <si>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</si>
  <si>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</si>
  <si>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</si>
  <si>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</si>
  <si>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</si>
  <si>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</si>
  <si>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</si>
  <si>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</si>
  <si>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</si>
  <si>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</si>
  <si>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</si>
  <si>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</si>
  <si>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</si>
  <si>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</si>
  <si>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</si>
  <si>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</si>
  <si>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</si>
  <si>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</si>
  <si>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</si>
  <si>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</si>
  <si>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</si>
  <si>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</si>
  <si>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</si>
  <si>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</si>
  <si>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</si>
  <si>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</si>
  <si>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</si>
  <si>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</si>
  <si>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</si>
  <si>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</si>
  <si>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</si>
  <si>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</si>
  <si>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</si>
  <si>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</si>
  <si>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</si>
  <si>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</si>
  <si>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</si>
  <si>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</si>
  <si>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</si>
  <si>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</si>
  <si>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</si>
  <si>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</si>
  <si>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</si>
  <si>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</si>
  <si>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</si>
  <si>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</si>
  <si>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</si>
  <si>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</si>
  <si>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</si>
  <si>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</si>
  <si>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</si>
  <si>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</si>
  <si>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</si>
  <si>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</si>
  <si>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</si>
  <si>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</si>
  <si>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</si>
  <si>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</si>
  <si>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</si>
  <si>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</si>
  <si>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</si>
  <si>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</si>
  <si>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</si>
  <si>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</si>
  <si>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</si>
  <si>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</si>
  <si>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</si>
  <si>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</si>
  <si>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</si>
  <si>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</si>
  <si>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</si>
  <si>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</si>
  <si>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</si>
  <si>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</si>
  <si>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</si>
  <si>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</si>
  <si>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</si>
  <si>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</si>
  <si>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</si>
  <si>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</si>
  <si>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</si>
  <si>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</si>
  <si>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</si>
  <si>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</si>
  <si>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</si>
  <si>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</si>
  <si>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</si>
  <si>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</si>
  <si>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</si>
  <si>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</si>
  <si>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</si>
  <si>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</si>
  <si>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</si>
  <si>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</si>
  <si>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</si>
  <si>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</si>
  <si>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</si>
  <si>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</si>
  <si>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</si>
  <si>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</si>
  <si>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</si>
  <si>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</si>
  <si>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</si>
  <si>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</si>
  <si>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</si>
  <si>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</si>
  <si>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</si>
  <si>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</si>
  <si>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</si>
  <si>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</si>
  <si>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</si>
  <si>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</si>
  <si>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</si>
  <si>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</si>
  <si>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</si>
  <si>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</si>
  <si>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</si>
  <si>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</si>
  <si>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</si>
  <si>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</si>
  <si>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</si>
  <si>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</si>
  <si>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</si>
  <si>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</si>
  <si>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</si>
  <si>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</si>
  <si>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</si>
  <si>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</si>
  <si>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</si>
  <si>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</si>
  <si>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</si>
  <si>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</si>
  <si>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</si>
  <si>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</si>
  <si>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</si>
  <si>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</si>
  <si>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</si>
  <si>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</si>
  <si>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</si>
  <si>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</si>
  <si>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</si>
  <si>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</si>
  <si>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</si>
  <si>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</si>
  <si>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</si>
  <si>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</si>
  <si>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</si>
  <si>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</si>
  <si>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</si>
  <si>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</si>
  <si>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</si>
  <si>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</si>
  <si>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</si>
  <si>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</si>
  <si>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</si>
  <si>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</si>
  <si>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</si>
  <si>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</si>
  <si>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</si>
  <si>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</si>
  <si>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</si>
  <si>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</si>
  <si>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</si>
  <si>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</si>
  <si>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</si>
  <si>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</si>
  <si>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</si>
  <si>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</si>
  <si>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</si>
  <si>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</si>
  <si>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</si>
  <si>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</si>
  <si>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</si>
  <si>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</si>
  <si>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</si>
  <si>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</si>
  <si>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</si>
  <si>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</si>
  <si>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</si>
  <si>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</si>
  <si>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</si>
  <si>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</si>
  <si>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</si>
  <si>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</si>
  <si>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</si>
  <si>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</si>
  <si>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</si>
  <si>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</si>
  <si>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</si>
  <si>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</si>
  <si>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</si>
  <si>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</si>
  <si>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</si>
  <si>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</si>
  <si>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</si>
  <si>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</si>
  <si>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</si>
  <si>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</si>
  <si>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</si>
  <si>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</si>
  <si>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</si>
  <si>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</si>
  <si>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</si>
  <si>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</si>
  <si>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</si>
  <si>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</si>
  <si>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</si>
  <si>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</si>
  <si>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</si>
  <si>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</si>
  <si>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</si>
  <si>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</si>
  <si>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</si>
  <si>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</si>
  <si>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</si>
  <si>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</si>
  <si>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</si>
  <si>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</si>
  <si>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</si>
  <si>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</si>
  <si>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</si>
  <si>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</si>
  <si>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</si>
  <si>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</si>
  <si>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</si>
  <si>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</si>
  <si>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</si>
  <si>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</si>
  <si>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</si>
  <si>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</si>
  <si>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</si>
  <si>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</si>
  <si>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</si>
  <si>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</si>
  <si>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</si>
  <si>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</si>
  <si>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</si>
  <si>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</si>
  <si>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</si>
  <si>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</si>
  <si>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</si>
  <si>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</si>
  <si>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</si>
  <si>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</si>
  <si>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</si>
  <si>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</si>
  <si>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</si>
  <si>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</si>
  <si>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</si>
  <si>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</si>
  <si>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</si>
  <si>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</si>
  <si>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</si>
  <si>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</si>
  <si>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</si>
  <si>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</si>
  <si>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</si>
  <si>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</si>
  <si>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</si>
  <si>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</si>
  <si>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</si>
  <si>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</si>
  <si>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</si>
  <si>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</si>
  <si>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</si>
  <si>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</si>
  <si>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</si>
  <si>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</si>
  <si>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</si>
  <si>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</si>
  <si>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</si>
  <si>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</si>
  <si>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</si>
  <si>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</si>
  <si>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</si>
  <si>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</si>
  <si>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</si>
  <si>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</si>
  <si>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</si>
  <si>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</si>
  <si>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</si>
  <si>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</si>
  <si>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</si>
  <si>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</si>
  <si>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</si>
  <si>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</si>
  <si>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</si>
  <si>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</si>
  <si>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</si>
  <si>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</si>
  <si>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</si>
  <si>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</si>
  <si>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</si>
  <si>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</si>
  <si>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</si>
  <si>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</si>
  <si>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</si>
  <si>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</si>
  <si>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</si>
  <si>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</si>
  <si>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</si>
  <si>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</si>
  <si>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</si>
  <si>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</si>
  <si>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</si>
  <si>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</si>
  <si>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</si>
  <si>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</si>
  <si>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</si>
  <si>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</si>
  <si>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</si>
  <si>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</si>
  <si>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</si>
  <si>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</si>
  <si>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</si>
  <si>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</si>
  <si>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</si>
  <si>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</si>
  <si>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</si>
  <si>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</si>
  <si>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</si>
  <si>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</si>
  <si>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</si>
  <si>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</si>
  <si>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</si>
  <si>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</si>
  <si>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</si>
  <si>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</si>
  <si>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</si>
  <si>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</si>
  <si>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</si>
  <si>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</si>
  <si>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</si>
  <si>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</si>
  <si>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</si>
  <si>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</si>
  <si>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</si>
  <si>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</si>
  <si>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</si>
  <si>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</si>
  <si>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</si>
  <si>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</si>
  <si>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</si>
  <si>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</si>
  <si>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</si>
  <si>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</si>
  <si>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</si>
  <si>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</si>
  <si>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</si>
  <si>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</si>
  <si>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</si>
  <si>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</si>
  <si>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</si>
  <si>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</si>
  <si>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</si>
  <si>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</si>
  <si>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</si>
  <si>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</si>
  <si>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</si>
  <si>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</si>
  <si>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</si>
  <si>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</si>
  <si>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</si>
  <si>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</si>
  <si>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</si>
  <si>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</si>
  <si>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</si>
  <si>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</si>
  <si>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</si>
  <si>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</si>
  <si>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</si>
  <si>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</si>
  <si>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</si>
  <si>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</si>
  <si>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</si>
  <si>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</si>
  <si>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</si>
  <si>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</si>
  <si>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</si>
  <si>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</si>
  <si>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</si>
  <si>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</si>
  <si>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</si>
  <si>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</si>
  <si>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</si>
  <si>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</si>
  <si>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</si>
  <si>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</si>
  <si>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</si>
  <si>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</si>
  <si>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</si>
  <si>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</si>
  <si>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</si>
  <si>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</si>
  <si>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</si>
  <si>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</si>
  <si>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</si>
  <si>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</si>
  <si>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</si>
  <si>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</si>
  <si>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</si>
  <si>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</si>
  <si>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</si>
  <si>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</si>
  <si>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</si>
  <si>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</si>
  <si>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</si>
  <si>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</si>
  <si>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</si>
  <si>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</si>
  <si>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</si>
  <si>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</si>
  <si>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</si>
  <si>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</si>
  <si>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</si>
  <si>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</si>
  <si>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</si>
  <si>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</si>
  <si>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</si>
  <si>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</si>
  <si>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</si>
  <si>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</si>
  <si>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</si>
  <si>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</si>
  <si>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</si>
  <si>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</si>
  <si>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</si>
  <si>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</si>
  <si>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</si>
  <si>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</si>
  <si>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</si>
  <si>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</si>
  <si>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</si>
  <si>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</si>
  <si>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</si>
  <si>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</si>
  <si>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</si>
  <si>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</si>
  <si>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</si>
  <si>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</si>
  <si>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</si>
  <si>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</si>
  <si>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</si>
  <si>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</si>
  <si>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</si>
  <si>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</si>
  <si>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</si>
  <si>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</si>
  <si>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</si>
  <si>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</si>
  <si>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</si>
  <si>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</si>
  <si>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</si>
  <si>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</si>
  <si>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</si>
  <si>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</si>
  <si>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</si>
  <si>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</si>
  <si>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</si>
  <si>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</si>
  <si>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</si>
  <si>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</si>
  <si>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</si>
  <si>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</si>
  <si>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</si>
  <si>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</si>
  <si>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</si>
  <si>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</si>
  <si>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</si>
  <si>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</si>
  <si>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</si>
  <si>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</si>
  <si>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</si>
  <si>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</si>
  <si>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</si>
  <si>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</si>
  <si>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</si>
  <si>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</si>
  <si>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</si>
  <si>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</si>
  <si>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</si>
  <si>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</si>
  <si>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</si>
  <si>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</si>
  <si>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</si>
  <si>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</si>
  <si>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</si>
  <si>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</si>
  <si>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</si>
  <si>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</si>
  <si>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</si>
  <si>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</si>
  <si>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</si>
  <si>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</si>
  <si>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</si>
  <si>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</si>
  <si>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</si>
  <si>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</si>
  <si>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</si>
  <si>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</si>
  <si>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</si>
  <si>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</si>
  <si>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</si>
  <si>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</si>
  <si>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</si>
  <si>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</si>
  <si>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</si>
  <si>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</si>
  <si>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</si>
  <si>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</si>
  <si>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</si>
  <si>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</si>
  <si>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</si>
  <si>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</si>
  <si>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</si>
  <si>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</si>
  <si>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</si>
  <si>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</si>
  <si>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</si>
  <si>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</si>
  <si>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</si>
  <si>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</si>
  <si>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</si>
  <si>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</si>
  <si>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</si>
  <si>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</si>
  <si>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</si>
  <si>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</si>
  <si>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</si>
  <si>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</si>
  <si>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</si>
  <si>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</si>
  <si>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</si>
  <si>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</si>
  <si>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</si>
  <si>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</si>
  <si>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</si>
  <si>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</si>
  <si>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</si>
  <si>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</si>
  <si>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</si>
  <si>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</si>
  <si>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</si>
  <si>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</si>
  <si>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</si>
  <si>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</si>
  <si>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</si>
  <si>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</si>
  <si>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</si>
  <si>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</si>
  <si>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</si>
  <si>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</si>
  <si>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</si>
  <si>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</si>
  <si>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</si>
  <si>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</si>
  <si>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</si>
  <si>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</si>
  <si>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</si>
  <si>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</si>
  <si>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</si>
  <si>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</si>
  <si>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</si>
  <si>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</si>
  <si>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</si>
  <si>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</si>
  <si>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</si>
  <si>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</si>
  <si>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</si>
  <si>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</si>
  <si>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</si>
  <si>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</si>
  <si>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</si>
  <si>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</si>
  <si>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</si>
  <si>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</si>
  <si>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</si>
  <si>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</si>
  <si>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</si>
  <si>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</si>
  <si>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</si>
  <si>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</si>
  <si>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</si>
  <si>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</si>
  <si>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</si>
  <si>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</si>
  <si>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</si>
  <si>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</si>
  <si>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</si>
  <si>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</si>
  <si>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</si>
  <si>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</si>
  <si>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</si>
  <si>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</si>
  <si>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</si>
  <si>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</si>
  <si>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</si>
  <si>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</si>
  <si>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</si>
  <si>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</si>
  <si>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</si>
  <si>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</si>
  <si>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</si>
  <si>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</si>
  <si>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</si>
  <si>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</si>
  <si>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</si>
  <si>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</si>
  <si>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</si>
  <si>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</si>
  <si>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</si>
  <si>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</si>
  <si>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</si>
  <si>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</si>
  <si>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</si>
  <si>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</si>
  <si>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</si>
  <si>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</si>
  <si>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</si>
  <si>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</si>
  <si>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</si>
  <si>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</si>
  <si>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</si>
  <si>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</si>
  <si>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</si>
  <si>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</si>
  <si>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</si>
  <si>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</si>
  <si>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</si>
  <si>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</si>
  <si>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</si>
  <si>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</si>
  <si>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</si>
  <si>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</si>
  <si>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</si>
  <si>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</si>
  <si>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</si>
  <si>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</si>
  <si>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</si>
  <si>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</si>
  <si>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</si>
  <si>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</si>
  <si>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</si>
  <si>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</si>
  <si>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</si>
  <si>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</si>
  <si>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</si>
  <si>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</si>
  <si>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</si>
  <si>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</si>
  <si>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</si>
  <si>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</si>
  <si>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</si>
  <si>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</si>
  <si>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</si>
  <si>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</si>
  <si>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</si>
  <si>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</si>
  <si>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</si>
  <si>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</si>
  <si>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</si>
  <si>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</si>
  <si>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</si>
  <si>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</si>
  <si>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</si>
  <si>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</si>
  <si>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</si>
  <si>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</si>
  <si>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</si>
  <si>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</si>
  <si>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</si>
  <si>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</si>
  <si>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</si>
  <si>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</si>
  <si>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</si>
  <si>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</si>
  <si>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</si>
  <si>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</si>
  <si>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</si>
  <si>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</si>
  <si>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</si>
  <si>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</si>
  <si>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</si>
  <si>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</si>
  <si>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</si>
  <si>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</si>
  <si>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</si>
  <si>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</si>
  <si>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</si>
  <si>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</si>
  <si>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</si>
  <si>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</si>
  <si>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</si>
  <si>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</si>
  <si>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</si>
  <si>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</si>
  <si>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</si>
  <si>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</si>
  <si>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</si>
  <si>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</si>
  <si>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</si>
  <si>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</si>
  <si>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</si>
  <si>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</si>
  <si>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</si>
  <si>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</si>
  <si>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</si>
  <si>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</si>
  <si>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</si>
  <si>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</si>
  <si>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</si>
  <si>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</si>
  <si>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</si>
  <si>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</si>
  <si>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</si>
  <si>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</si>
  <si>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</si>
  <si>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</si>
  <si>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</si>
  <si>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</si>
  <si>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</si>
  <si>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</si>
  <si>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</si>
  <si>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</si>
  <si>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</si>
  <si>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</si>
  <si>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</si>
  <si>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</si>
  <si>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</si>
  <si>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</si>
  <si>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</si>
  <si>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</si>
  <si>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</si>
  <si>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</si>
  <si>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</si>
  <si>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</si>
  <si>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</si>
  <si>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</si>
  <si>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</si>
  <si>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</si>
  <si>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</si>
  <si>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</si>
  <si>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</si>
  <si>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</si>
  <si>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</si>
  <si>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</si>
  <si>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</si>
  <si>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</si>
  <si>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</si>
  <si>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</si>
  <si>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</si>
  <si>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</si>
  <si>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</si>
  <si>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</si>
  <si>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</si>
  <si>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</si>
  <si>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</si>
  <si>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</si>
  <si>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</si>
  <si>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</si>
  <si>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</si>
  <si>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</si>
  <si>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</si>
  <si>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</si>
  <si>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</si>
  <si>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</si>
  <si>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</si>
  <si>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</si>
  <si>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</si>
  <si>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</si>
  <si>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</si>
  <si>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</si>
  <si>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</si>
  <si>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</si>
  <si>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</si>
  <si>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</si>
  <si>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</si>
  <si>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</si>
  <si>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</si>
  <si>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</si>
  <si>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</si>
  <si>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</si>
  <si>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</si>
  <si>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</si>
  <si>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</si>
  <si>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</si>
  <si>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</si>
  <si>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</si>
  <si>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</si>
  <si>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</si>
  <si>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</si>
  <si>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</si>
  <si>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</si>
  <si>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</si>
  <si>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</si>
  <si>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</si>
  <si>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</si>
  <si>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</si>
  <si>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</si>
  <si>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</si>
  <si>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</si>
  <si>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</si>
  <si>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</si>
  <si>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</si>
  <si>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</si>
  <si>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</si>
  <si>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</si>
  <si>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</si>
  <si>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</si>
  <si>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</si>
  <si>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</si>
  <si>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</si>
  <si>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</si>
  <si>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</si>
  <si>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</si>
  <si>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</si>
  <si>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</si>
  <si>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</si>
  <si>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</si>
  <si>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</si>
  <si>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</si>
  <si>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</si>
  <si>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</si>
  <si>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</si>
  <si>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</si>
  <si>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</si>
  <si>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</si>
  <si>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</si>
  <si>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</si>
  <si>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</si>
  <si>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</si>
  <si>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</si>
  <si>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</si>
  <si>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</si>
  <si>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</si>
  <si>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</si>
  <si>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</si>
  <si>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</si>
  <si>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</si>
  <si>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</si>
  <si>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</si>
  <si>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</si>
  <si>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</si>
  <si>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</si>
  <si>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</si>
  <si>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</si>
  <si>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</si>
  <si>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</si>
  <si>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</si>
  <si>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</si>
  <si>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</si>
  <si>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</si>
  <si>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</si>
  <si>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</si>
  <si>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</si>
  <si>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</si>
  <si>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</si>
  <si>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</si>
  <si>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</si>
  <si>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</si>
  <si>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</si>
  <si>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</si>
  <si>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</si>
  <si>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</si>
  <si>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</si>
  <si>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</si>
  <si>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</si>
  <si>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</si>
  <si>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</si>
  <si>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</si>
  <si>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</si>
  <si>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</si>
  <si>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</si>
  <si>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</si>
  <si>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</si>
  <si>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</si>
  <si>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</si>
  <si>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</si>
  <si>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</si>
  <si>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</si>
  <si>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</si>
  <si>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</si>
  <si>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</si>
  <si>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</si>
  <si>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</si>
  <si>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</si>
  <si>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</si>
  <si>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</si>
  <si>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</si>
  <si>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</si>
  <si>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</si>
  <si>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</si>
  <si>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</si>
  <si>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</si>
  <si>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</si>
  <si>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</si>
  <si>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</si>
  <si>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</si>
  <si>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</si>
  <si>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</si>
  <si>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</si>
  <si>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</si>
  <si>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</si>
  <si>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</si>
  <si>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</si>
  <si>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</si>
  <si>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</si>
  <si>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</si>
  <si>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</si>
  <si>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</si>
  <si>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</si>
  <si>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</si>
  <si>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</si>
  <si>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</si>
  <si>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</si>
  <si>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</si>
  <si>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</si>
  <si>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</si>
  <si>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</si>
  <si>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</si>
  <si>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</si>
  <si>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</si>
  <si>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</si>
  <si>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</si>
  <si>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</si>
  <si>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</si>
  <si>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</si>
  <si>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</si>
  <si>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</si>
  <si>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</si>
  <si>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</si>
  <si>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</si>
  <si>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</si>
  <si>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</si>
  <si>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</si>
  <si>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</si>
  <si>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</si>
  <si>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</si>
  <si>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</si>
  <si>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</si>
  <si>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</si>
  <si>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</si>
  <si>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</si>
  <si>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</si>
  <si>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</si>
  <si>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</si>
  <si>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</si>
  <si>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</si>
  <si>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</si>
  <si>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</si>
  <si>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</si>
  <si>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</si>
  <si>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</si>
  <si>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</si>
  <si>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</si>
  <si>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</si>
  <si>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</si>
  <si>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</si>
  <si>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</si>
  <si>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</si>
  <si>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</si>
  <si>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</si>
  <si>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</si>
  <si>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</si>
  <si>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</si>
  <si>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</si>
  <si>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</si>
  <si>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</si>
  <si>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</si>
  <si>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</si>
  <si>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</si>
  <si>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</si>
  <si>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</si>
  <si>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</si>
  <si>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</si>
  <si>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</si>
  <si>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</si>
  <si>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</si>
  <si>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</si>
  <si>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</si>
  <si>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</si>
  <si>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</si>
  <si>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</si>
  <si>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</si>
  <si>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</si>
  <si>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</si>
  <si>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</si>
  <si>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</si>
  <si>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</si>
  <si>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</si>
  <si>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</si>
  <si>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</si>
  <si>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</si>
  <si>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</si>
  <si>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</si>
  <si>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</si>
  <si>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</si>
  <si>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</si>
  <si>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</si>
  <si>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</si>
  <si>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</si>
  <si>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</si>
  <si>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</si>
  <si>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</si>
  <si>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</si>
  <si>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</si>
  <si>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</si>
  <si>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</si>
  <si>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</si>
  <si>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</si>
  <si>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</si>
  <si>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</si>
  <si>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</si>
  <si>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</si>
  <si>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</si>
  <si>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</si>
  <si>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</si>
  <si>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</si>
  <si>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</si>
  <si>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</si>
  <si>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</si>
  <si>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</si>
  <si>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</si>
  <si>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</si>
  <si>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</si>
  <si>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</si>
  <si>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</si>
  <si>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</si>
  <si>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</si>
  <si>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</si>
  <si>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</si>
  <si>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</si>
  <si>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</si>
  <si>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</si>
  <si>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</si>
  <si>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</si>
  <si>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</si>
  <si>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</si>
  <si>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</si>
  <si>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</si>
  <si>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</si>
  <si>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</si>
  <si>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</si>
  <si>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</si>
  <si>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</si>
  <si>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</si>
  <si>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</si>
  <si>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</si>
  <si>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</si>
  <si>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</si>
  <si>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</si>
  <si>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</si>
  <si>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</si>
  <si>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</si>
  <si>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</si>
  <si>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</si>
  <si>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</si>
  <si>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</si>
  <si>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</si>
  <si>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</si>
  <si>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</si>
  <si>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</si>
  <si>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</si>
  <si>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</si>
  <si>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</si>
  <si>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</si>
  <si>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</si>
  <si>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</si>
  <si>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</si>
  <si>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</si>
  <si>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</si>
  <si>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</si>
  <si>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</si>
  <si>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</si>
  <si>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</si>
  <si>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</si>
  <si>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</si>
  <si>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</si>
  <si>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</si>
  <si>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</si>
  <si>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</si>
  <si>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</si>
  <si>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</si>
  <si>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</si>
  <si>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</si>
  <si>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</si>
  <si>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</si>
  <si>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</si>
  <si>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</si>
  <si>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</si>
  <si>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</si>
  <si>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</si>
  <si>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</si>
  <si>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</si>
  <si>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</si>
  <si>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</si>
  <si>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</si>
  <si>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</si>
  <si>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</si>
  <si>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</si>
  <si>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</si>
  <si>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</si>
  <si>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</si>
  <si>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</si>
  <si>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</si>
  <si>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</si>
  <si>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</si>
  <si>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</si>
  <si>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</si>
  <si>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</si>
  <si>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</si>
  <si>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</si>
  <si>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</si>
  <si>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</si>
  <si>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</si>
  <si>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</si>
  <si>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</si>
  <si>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</si>
  <si>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</si>
  <si>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</si>
  <si>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</si>
  <si>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</si>
  <si>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</si>
  <si>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</si>
  <si>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</si>
  <si>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</si>
  <si>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</si>
  <si>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</si>
  <si>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</si>
  <si>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</si>
  <si>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</si>
  <si>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</si>
  <si>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</si>
  <si>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</si>
  <si>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</si>
  <si>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</si>
  <si>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</si>
  <si>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</si>
  <si>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</si>
  <si>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</si>
  <si>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</si>
  <si>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</si>
  <si>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</si>
  <si>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</si>
  <si>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</si>
  <si>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</si>
  <si>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</si>
  <si>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</si>
  <si>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</si>
  <si>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</si>
  <si>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</si>
  <si>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</si>
  <si>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</si>
  <si>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</si>
  <si>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</si>
  <si>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</si>
  <si>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</si>
  <si>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</si>
  <si>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</si>
  <si>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</si>
  <si>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</si>
  <si>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</si>
  <si>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</si>
  <si>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</si>
  <si>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</si>
  <si>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</si>
  <si>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</si>
  <si>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</si>
  <si>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</si>
  <si>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</si>
  <si>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</si>
  <si>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</si>
  <si>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</si>
  <si>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</si>
  <si>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</si>
  <si>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</si>
  <si>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</si>
  <si>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</si>
  <si>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</si>
  <si>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</si>
  <si>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</si>
  <si>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</si>
  <si>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</si>
  <si>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</si>
  <si>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</si>
  <si>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</si>
  <si>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</si>
  <si>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</si>
  <si>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</si>
  <si>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</si>
  <si>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</si>
  <si>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</si>
  <si>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</si>
  <si>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</si>
  <si>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</si>
  <si>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</si>
  <si>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</si>
  <si>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</si>
  <si>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</si>
  <si>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</si>
  <si>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</si>
  <si>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</si>
  <si>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</si>
  <si>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</si>
  <si>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</si>
  <si>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</si>
  <si>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</si>
  <si>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</si>
  <si>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</si>
  <si>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</si>
  <si>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</si>
  <si>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</si>
  <si>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</si>
  <si>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</si>
  <si>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</si>
  <si>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</si>
  <si>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</si>
  <si>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</si>
  <si>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</si>
  <si>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</si>
  <si>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</si>
  <si>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</si>
  <si>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</si>
  <si>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</si>
  <si>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</si>
  <si>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</si>
  <si>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</si>
  <si>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</si>
  <si>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</si>
  <si>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</si>
  <si>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</si>
  <si>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</si>
  <si>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</si>
  <si>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</si>
  <si>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</si>
  <si>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</si>
  <si>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</si>
  <si>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</si>
  <si>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</si>
  <si>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</si>
  <si>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</si>
  <si>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</si>
  <si>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</si>
  <si>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</si>
  <si>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</si>
  <si>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</si>
  <si>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</si>
  <si>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</si>
  <si>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</si>
  <si>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</si>
  <si>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</si>
  <si>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</si>
  <si>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</si>
  <si>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</si>
  <si>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</si>
  <si>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</si>
  <si>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</si>
  <si>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</si>
  <si>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</si>
  <si>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</si>
  <si>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</si>
  <si>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</si>
  <si>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</si>
  <si>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</si>
  <si>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</si>
  <si>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</si>
  <si>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</si>
  <si>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</si>
  <si>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</si>
  <si>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</si>
  <si>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</si>
  <si>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</si>
  <si>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</si>
  <si>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</si>
  <si>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</si>
  <si>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</si>
  <si>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</si>
  <si>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</si>
  <si>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</si>
  <si>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</si>
  <si>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</si>
  <si>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</si>
  <si>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</si>
  <si>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</si>
  <si>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</si>
  <si>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</si>
  <si>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</si>
  <si>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</si>
  <si>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</si>
  <si>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</si>
  <si>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</si>
  <si>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</si>
  <si>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</si>
  <si>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</si>
  <si>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</si>
  <si>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</si>
  <si>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</si>
  <si>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</si>
  <si>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</si>
  <si>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</si>
  <si>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</si>
  <si>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</si>
  <si>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</si>
  <si>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</si>
  <si>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</si>
  <si>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</si>
  <si>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</si>
  <si>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</si>
  <si>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</si>
  <si>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</si>
  <si>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</si>
  <si>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</si>
  <si>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</si>
  <si>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</si>
  <si>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</si>
  <si>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</si>
  <si>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</si>
  <si>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</si>
  <si>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</si>
  <si>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</si>
  <si>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</si>
  <si>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</si>
  <si>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</si>
  <si>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</si>
  <si>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</si>
  <si>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</si>
  <si>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</si>
  <si>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</si>
  <si>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</si>
  <si>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</si>
  <si>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</si>
  <si>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</si>
  <si>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</si>
  <si>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</si>
  <si>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</si>
  <si>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</si>
  <si>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</si>
  <si>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</si>
  <si>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</si>
  <si>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</si>
  <si>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</si>
  <si>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</si>
  <si>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</si>
  <si>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</si>
  <si>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</si>
  <si>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</si>
  <si>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</si>
  <si>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</si>
  <si>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</si>
  <si>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</si>
  <si>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</si>
  <si>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</si>
  <si>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</si>
  <si>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</si>
  <si>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</si>
  <si>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</si>
  <si>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</si>
  <si>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</si>
  <si>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</si>
  <si>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</si>
  <si>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</si>
  <si>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</si>
  <si>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</si>
  <si>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</si>
  <si>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</si>
  <si>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</si>
  <si>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</si>
  <si>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</si>
  <si>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</si>
  <si>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</si>
  <si>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</si>
  <si>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</si>
  <si>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</si>
  <si>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</si>
  <si>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</si>
  <si>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</si>
  <si>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</si>
  <si>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</si>
  <si>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</si>
  <si>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</si>
  <si>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</si>
  <si>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</si>
  <si>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</si>
  <si>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</si>
  <si>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</si>
  <si>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</si>
  <si>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</si>
  <si>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</si>
  <si>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</si>
  <si>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</si>
  <si>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</si>
  <si>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</si>
  <si>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</si>
  <si>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</si>
  <si>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</si>
  <si>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</si>
  <si>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</si>
  <si>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</si>
  <si>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</si>
  <si>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</si>
  <si>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</si>
  <si>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</si>
  <si>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</si>
  <si>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</si>
  <si>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</si>
  <si>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</si>
  <si>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</si>
  <si>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</si>
  <si>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</si>
  <si>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</si>
  <si>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</si>
  <si>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</si>
  <si>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</si>
  <si>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</si>
  <si>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</si>
  <si>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</si>
  <si>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</si>
  <si>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</si>
  <si>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</si>
  <si>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</si>
  <si>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</si>
  <si>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</si>
  <si>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</si>
  <si>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</si>
  <si>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</si>
  <si>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</si>
  <si>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</si>
  <si>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</si>
  <si>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</si>
  <si>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</si>
  <si>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</si>
  <si>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</si>
  <si>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</si>
  <si>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</si>
  <si>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</si>
  <si>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</si>
  <si>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</si>
  <si>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</si>
  <si>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</si>
  <si>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</si>
  <si>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</si>
  <si>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</si>
  <si>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</si>
  <si>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</si>
  <si>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</si>
  <si>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</si>
  <si>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</si>
  <si>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</si>
  <si>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</si>
  <si>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</si>
  <si>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</si>
  <si>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</si>
  <si>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</si>
  <si>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</si>
  <si>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</si>
  <si>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</si>
  <si>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</si>
  <si>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</si>
  <si>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</si>
  <si>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</si>
  <si>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</si>
  <si>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</si>
  <si>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</si>
  <si>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</si>
  <si>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</si>
  <si>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</si>
  <si>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</si>
  <si>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</si>
  <si>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</si>
  <si>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</si>
  <si>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</si>
  <si>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</si>
  <si>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</si>
  <si>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</si>
  <si>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</si>
  <si>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</si>
  <si>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</si>
  <si>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</si>
  <si>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</si>
  <si>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</si>
  <si>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</si>
  <si>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</si>
  <si>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</si>
  <si>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</si>
  <si>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</si>
  <si>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</si>
  <si>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</si>
  <si>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</si>
  <si>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</si>
  <si>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</si>
  <si>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</si>
  <si>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</si>
  <si>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</si>
  <si>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</si>
  <si>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</si>
  <si>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</si>
  <si>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</si>
  <si>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</si>
  <si>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</si>
  <si>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</si>
  <si>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</si>
  <si>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</si>
  <si>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</si>
  <si>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</si>
  <si>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</si>
  <si>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</si>
  <si>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</si>
  <si>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</si>
  <si>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</si>
  <si>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</si>
  <si>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</si>
  <si>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</si>
  <si>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</si>
  <si>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</si>
  <si>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</si>
  <si>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</si>
  <si>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</si>
  <si>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</si>
  <si>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</si>
  <si>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</si>
  <si>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</si>
  <si>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</si>
  <si>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</si>
  <si>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</si>
  <si>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</si>
  <si>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</si>
  <si>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</si>
  <si>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</si>
  <si>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</si>
  <si>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</si>
  <si>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</si>
  <si>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</si>
  <si>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</si>
  <si>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</si>
  <si>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</si>
  <si>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</si>
  <si>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</si>
  <si>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</si>
  <si>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</si>
  <si>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</si>
  <si>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</si>
  <si>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</si>
  <si>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</si>
  <si>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</si>
  <si>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</si>
  <si>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</si>
  <si>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</si>
  <si>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</si>
  <si>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</si>
  <si>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</si>
  <si>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</si>
  <si>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</si>
  <si>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</si>
  <si>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</si>
  <si>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</si>
  <si>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</si>
  <si>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</si>
  <si>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</si>
  <si>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</si>
  <si>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</si>
  <si>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</si>
  <si>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</si>
  <si>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</si>
  <si>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</si>
  <si>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</si>
  <si>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</si>
  <si>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</si>
  <si>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</si>
  <si>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</si>
  <si>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</si>
  <si>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</si>
  <si>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</si>
  <si>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</si>
  <si>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</si>
  <si>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</si>
  <si>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</si>
  <si>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</si>
  <si>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</si>
  <si>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</si>
  <si>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</si>
  <si>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</si>
  <si>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</si>
  <si>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</si>
  <si>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</si>
  <si>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</si>
  <si>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</si>
  <si>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</si>
  <si>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</si>
  <si>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</si>
  <si>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</si>
  <si>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</si>
  <si>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</si>
  <si>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</si>
  <si>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</si>
  <si>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</si>
  <si>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</si>
  <si>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</si>
  <si>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</si>
  <si>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</si>
  <si>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</si>
  <si>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</si>
  <si>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</si>
  <si>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</si>
  <si>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</si>
  <si>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</si>
  <si>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</si>
  <si>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</si>
  <si>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</si>
  <si>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</si>
  <si>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</si>
  <si>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</si>
  <si>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</si>
  <si>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</si>
  <si>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</si>
  <si>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</si>
  <si>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</si>
  <si>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</si>
  <si>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</si>
  <si>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</si>
  <si>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</si>
  <si>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</si>
  <si>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</si>
  <si>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</si>
  <si>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</si>
  <si>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</si>
  <si>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</si>
  <si>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</si>
  <si>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</si>
  <si>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</si>
  <si>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</si>
  <si>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</si>
  <si>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</si>
  <si>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</si>
  <si>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</si>
  <si>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</si>
  <si>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</si>
  <si>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</si>
  <si>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</si>
  <si>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</si>
  <si>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</si>
  <si>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</si>
  <si>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</si>
  <si>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</si>
  <si>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</si>
  <si>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</si>
  <si>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</si>
  <si>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</si>
  <si>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</si>
  <si>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</si>
  <si>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</si>
  <si>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</si>
  <si>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</si>
  <si>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</si>
  <si>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</si>
  <si>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</si>
  <si>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</si>
  <si>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</si>
  <si>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</si>
  <si>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</si>
  <si>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</si>
  <si>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</si>
  <si>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</si>
  <si>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</si>
  <si>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</si>
  <si>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</si>
  <si>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</si>
  <si>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</si>
  <si>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</si>
  <si>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</si>
  <si>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</si>
  <si>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</si>
  <si>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</si>
  <si>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</si>
  <si>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</si>
  <si>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</si>
  <si>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</si>
  <si>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</si>
  <si>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</si>
  <si>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</si>
  <si>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</si>
  <si>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</si>
  <si>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</si>
  <si>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</si>
  <si>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</si>
  <si>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</si>
  <si>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</si>
  <si>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</si>
  <si>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</si>
  <si>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</si>
  <si>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</si>
  <si>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</si>
  <si>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</si>
  <si>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</si>
  <si>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</si>
  <si>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</si>
  <si>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</si>
  <si>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</si>
  <si>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</si>
  <si>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</si>
  <si>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</si>
  <si>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</si>
  <si>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</si>
  <si>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</si>
  <si>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</si>
  <si>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</si>
  <si>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</si>
  <si>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</si>
  <si>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</si>
  <si>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</si>
  <si>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</si>
  <si>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</si>
  <si>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</si>
  <si>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</si>
  <si>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</si>
  <si>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</si>
  <si>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</si>
  <si>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</si>
  <si>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</si>
  <si>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</si>
  <si>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</si>
  <si>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</si>
  <si>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</si>
  <si>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</si>
  <si>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</si>
  <si>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</si>
  <si>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</si>
  <si>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</si>
  <si>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</si>
  <si>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</si>
  <si>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</si>
  <si>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</si>
  <si>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</si>
  <si>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</si>
  <si>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</si>
  <si>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</si>
  <si>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</si>
  <si>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</si>
  <si>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</si>
  <si>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</si>
  <si>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</si>
  <si>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</si>
  <si>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</si>
  <si>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</si>
  <si>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</si>
  <si>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</si>
  <si>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</si>
  <si>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</si>
  <si>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</si>
  <si>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</si>
  <si>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</si>
  <si>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</si>
  <si>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</si>
  <si>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</si>
  <si>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</si>
  <si>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</si>
  <si>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</si>
  <si>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</si>
  <si>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</si>
  <si>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</si>
  <si>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</si>
  <si>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</si>
  <si>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</si>
  <si>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</si>
  <si>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</si>
  <si>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</si>
  <si>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</si>
  <si>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</si>
  <si>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</si>
  <si>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</si>
  <si>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</si>
  <si>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</si>
  <si>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</si>
  <si>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</si>
  <si>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</si>
  <si>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</si>
  <si>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</si>
  <si>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</si>
  <si>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</si>
  <si>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</si>
  <si>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</si>
  <si>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</si>
  <si>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</si>
  <si>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</si>
  <si>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</si>
  <si>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</si>
  <si>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</si>
  <si>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</si>
  <si>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</si>
  <si>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</si>
  <si>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</si>
  <si>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</si>
  <si>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</si>
  <si>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</si>
  <si>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</si>
  <si>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</si>
  <si>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</si>
  <si>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</si>
  <si>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</si>
  <si>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</si>
  <si>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</si>
  <si>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</si>
  <si>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</si>
  <si>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</si>
  <si>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</si>
  <si>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</si>
  <si>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</si>
  <si>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</si>
  <si>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</si>
  <si>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</si>
  <si>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</si>
  <si>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</si>
  <si>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</si>
  <si>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</si>
  <si>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</si>
  <si>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</si>
  <si>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</si>
  <si>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</si>
  <si>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</si>
  <si>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</si>
  <si>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</si>
  <si>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</si>
  <si>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</si>
  <si>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</si>
  <si>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</si>
  <si>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</si>
  <si>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</si>
  <si>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</si>
  <si>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</si>
  <si>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</si>
  <si>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</si>
  <si>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</si>
  <si>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</si>
  <si>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</si>
  <si>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</si>
  <si>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</si>
  <si>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</si>
  <si>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</si>
  <si>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</si>
  <si>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</si>
  <si>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</si>
  <si>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</si>
  <si>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</si>
  <si>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</si>
  <si>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</si>
  <si>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</si>
  <si>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</si>
  <si>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</si>
  <si>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</si>
  <si>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</si>
  <si>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</si>
  <si>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</si>
  <si>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</si>
  <si>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</si>
  <si>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</si>
  <si>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</si>
  <si>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</si>
  <si>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</si>
  <si>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</si>
  <si>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</si>
  <si>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</si>
  <si>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</si>
  <si>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</si>
  <si>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</si>
  <si>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</si>
  <si>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</si>
  <si>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</si>
  <si>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</si>
  <si>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</si>
  <si>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</si>
  <si>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</si>
  <si>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</si>
  <si>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</si>
  <si>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</si>
  <si>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</si>
  <si>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</si>
  <si>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</si>
  <si>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</si>
  <si>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</si>
  <si>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</si>
  <si>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</si>
  <si>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</si>
  <si>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</si>
  <si>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</si>
  <si>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</si>
  <si>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</si>
  <si>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</si>
  <si>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</si>
  <si>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</si>
  <si>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</si>
  <si>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</si>
  <si>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</si>
  <si>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</si>
  <si>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</si>
  <si>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</si>
  <si>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</si>
  <si>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</si>
  <si>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</si>
  <si>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</si>
  <si>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</si>
  <si>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</si>
  <si>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</si>
  <si>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</si>
  <si>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</si>
  <si>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</si>
  <si>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</si>
  <si>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</si>
  <si>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</si>
  <si>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</si>
  <si>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</si>
  <si>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</si>
  <si>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</si>
  <si>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</si>
  <si>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</si>
  <si>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</si>
  <si>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</si>
  <si>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</si>
  <si>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</si>
  <si>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</si>
  <si>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</si>
  <si>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</si>
  <si>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</si>
  <si>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</si>
  <si>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</si>
  <si>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</si>
  <si>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</si>
  <si>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</si>
  <si>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</si>
  <si>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</si>
  <si>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</si>
  <si>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</si>
  <si>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</si>
  <si>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</si>
  <si>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</si>
  <si>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</si>
  <si>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</si>
  <si>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</si>
  <si>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</si>
  <si>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</si>
  <si>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</si>
  <si>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</si>
  <si>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</si>
  <si>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</si>
  <si>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</si>
  <si>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</si>
  <si>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</si>
  <si>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</si>
  <si>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</si>
  <si>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</si>
  <si>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</si>
  <si>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</si>
  <si>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</si>
  <si>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</si>
  <si>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</si>
  <si>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</si>
  <si>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</si>
  <si>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</si>
  <si>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</si>
  <si>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</si>
  <si>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</si>
  <si>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</si>
  <si>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</si>
  <si>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</si>
  <si>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</si>
  <si>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</si>
  <si>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</si>
  <si>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</si>
  <si>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</si>
  <si>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</si>
  <si>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</si>
  <si>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</si>
  <si>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</si>
  <si>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</si>
  <si>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</si>
  <si>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</si>
  <si>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</si>
  <si>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</si>
  <si>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</si>
  <si>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</si>
  <si>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</si>
  <si>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</si>
  <si>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</si>
  <si>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</si>
  <si>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</si>
  <si>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</si>
  <si>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</si>
  <si>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</si>
  <si>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</si>
  <si>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</si>
  <si>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</si>
  <si>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</si>
  <si>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</si>
  <si>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</si>
  <si>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</si>
  <si>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</si>
  <si>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</si>
  <si>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</si>
  <si>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</si>
  <si>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</si>
  <si>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</si>
  <si>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</si>
  <si>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</si>
  <si>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</si>
  <si>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</si>
  <si>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</si>
  <si>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</si>
  <si>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</si>
  <si>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</si>
  <si>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</si>
  <si>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</si>
  <si>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</si>
  <si>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</si>
  <si>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</si>
  <si>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</si>
  <si>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</si>
  <si>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</si>
  <si>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</si>
  <si>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</si>
  <si>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</si>
  <si>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</si>
  <si>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</si>
  <si>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</si>
  <si>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</si>
  <si>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</si>
  <si>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</si>
  <si>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</si>
  <si>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</si>
  <si>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</si>
  <si>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</si>
  <si>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</si>
  <si>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</si>
  <si>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</si>
  <si>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</si>
  <si>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</si>
  <si>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</si>
  <si>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</si>
  <si>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</si>
  <si>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</si>
  <si>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</si>
  <si>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</si>
  <si>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</si>
  <si>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</si>
  <si>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</si>
  <si>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</si>
  <si>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</si>
  <si>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</si>
  <si>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</si>
  <si>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</si>
  <si>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</si>
  <si>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</si>
  <si>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</si>
  <si>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</si>
  <si>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</si>
  <si>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</si>
  <si>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</si>
  <si>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</si>
  <si>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</si>
  <si>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</si>
  <si>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</si>
  <si>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</si>
  <si>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</si>
  <si>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</si>
  <si>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</si>
  <si>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</si>
  <si>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</si>
  <si>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</si>
  <si>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</si>
  <si>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</si>
  <si>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</si>
  <si>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</si>
  <si>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</si>
  <si>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</si>
  <si>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</si>
  <si>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</si>
  <si>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</si>
  <si>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</si>
  <si>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</si>
  <si>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</si>
  <si>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</si>
  <si>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</si>
  <si>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</si>
  <si>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</si>
  <si>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</si>
  <si>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</si>
  <si>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</si>
  <si>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</si>
  <si>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</si>
  <si>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</si>
  <si>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</si>
  <si>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</si>
  <si>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</si>
  <si>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</si>
  <si>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</si>
  <si>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</si>
  <si>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</si>
  <si>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</si>
  <si>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</si>
  <si>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</si>
  <si>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</si>
  <si>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</si>
  <si>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</si>
  <si>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</si>
  <si>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</si>
  <si>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</si>
  <si>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</si>
  <si>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</si>
  <si>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</si>
  <si>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</si>
  <si>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</si>
  <si>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</si>
  <si>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</si>
  <si>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</si>
  <si>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</si>
  <si>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</si>
  <si>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</si>
  <si>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</si>
  <si>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</si>
  <si>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</si>
  <si>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</si>
  <si>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</si>
  <si>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</si>
  <si>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</si>
  <si>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</si>
  <si>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</si>
  <si>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</si>
  <si>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</si>
  <si>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</si>
  <si>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</si>
  <si>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</si>
  <si>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</si>
  <si>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</si>
  <si>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</si>
  <si>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</si>
  <si>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</si>
  <si>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</si>
  <si>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</si>
  <si>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</si>
  <si>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</si>
  <si>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</si>
  <si>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</si>
  <si>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</si>
  <si>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</si>
  <si>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</si>
  <si>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</si>
  <si>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</si>
  <si>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</si>
  <si>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</si>
  <si>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</si>
  <si>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</si>
  <si>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</si>
  <si>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</si>
  <si>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</si>
  <si>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</si>
  <si>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</si>
  <si>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</si>
  <si>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</si>
  <si>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</si>
  <si>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</si>
  <si>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</si>
  <si>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</si>
  <si>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</si>
  <si>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</si>
  <si>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</si>
  <si>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</si>
  <si>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</si>
  <si>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</si>
  <si>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</si>
  <si>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</si>
  <si>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</si>
  <si>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</si>
  <si>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</si>
  <si>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</si>
  <si>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</si>
  <si>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</si>
  <si>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</si>
  <si>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</si>
  <si>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</si>
  <si>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</si>
  <si>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</si>
  <si>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</si>
  <si>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</si>
  <si>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</si>
  <si>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</si>
  <si>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</si>
  <si>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</si>
  <si>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</si>
  <si>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</si>
  <si>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</si>
  <si>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</si>
  <si>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</si>
  <si>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</si>
  <si>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</si>
  <si>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</si>
  <si>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</si>
  <si>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</si>
  <si>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</si>
  <si>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</si>
  <si>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</si>
  <si>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</si>
  <si>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</si>
  <si>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</si>
  <si>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</si>
  <si>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</si>
  <si>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</si>
  <si>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</si>
  <si>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</si>
  <si>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</si>
  <si>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</si>
  <si>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</si>
  <si>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</si>
  <si>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</si>
  <si>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</si>
  <si>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</si>
  <si>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</si>
  <si>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</si>
  <si>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</si>
  <si>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</si>
  <si>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</si>
  <si>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</si>
  <si>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</si>
  <si>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</si>
  <si>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</si>
  <si>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</si>
  <si>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</si>
  <si>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</si>
  <si>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</si>
  <si>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</si>
  <si>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</si>
  <si>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</si>
  <si>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</si>
  <si>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</si>
  <si>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</si>
  <si>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</si>
  <si>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</si>
  <si>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</si>
  <si>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</si>
  <si>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</si>
  <si>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</si>
  <si>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</si>
  <si>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</si>
  <si>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</si>
  <si>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</si>
  <si>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</si>
  <si>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</si>
  <si>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</si>
  <si>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</si>
  <si>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</si>
  <si>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</si>
  <si>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</si>
  <si>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</si>
  <si>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</si>
  <si>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</si>
  <si>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</si>
  <si>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</si>
  <si>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</si>
  <si>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</si>
  <si>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</si>
  <si>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</si>
  <si>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</si>
  <si>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</si>
  <si>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</si>
  <si>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</si>
  <si>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</si>
  <si>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</si>
  <si>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</si>
  <si>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</si>
  <si>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</si>
  <si>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</si>
  <si>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</si>
  <si>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</si>
  <si>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</si>
  <si>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</si>
  <si>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</si>
  <si>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</si>
  <si>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</si>
  <si>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</si>
  <si>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</si>
  <si>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</si>
  <si>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</si>
  <si>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</si>
  <si>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</si>
  <si>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</si>
  <si>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</si>
  <si>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</si>
  <si>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</si>
  <si>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</si>
  <si>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</si>
  <si>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</si>
  <si>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</si>
  <si>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</si>
  <si>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</si>
  <si>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</si>
  <si>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</si>
  <si>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</si>
  <si>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</si>
  <si>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</si>
  <si>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</si>
  <si>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</si>
  <si>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</si>
  <si>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</si>
  <si>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</si>
  <si>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</si>
  <si>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</si>
  <si>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</si>
  <si>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</si>
  <si>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</si>
  <si>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</si>
  <si>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</si>
  <si>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</si>
  <si>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</si>
  <si>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</si>
  <si>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</si>
  <si>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</si>
  <si>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</si>
  <si>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</si>
  <si>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</si>
  <si>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</si>
  <si>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</si>
  <si>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</si>
  <si>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</si>
  <si>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</si>
  <si>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</si>
  <si>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</si>
  <si>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</si>
  <si>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</si>
  <si>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</si>
  <si>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</si>
  <si>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</si>
  <si>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</si>
  <si>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</si>
  <si>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</si>
  <si>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</si>
  <si>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</si>
  <si>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</si>
  <si>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</si>
  <si>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</si>
  <si>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</si>
  <si>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</si>
  <si>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</si>
  <si>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</si>
  <si>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</si>
  <si>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</si>
  <si>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</si>
  <si>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</si>
  <si>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</si>
  <si>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</si>
  <si>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</si>
  <si>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</si>
  <si>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</si>
  <si>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</si>
  <si>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</si>
  <si>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</si>
  <si>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</si>
  <si>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</si>
  <si>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</si>
  <si>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</si>
  <si>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</si>
  <si>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</si>
  <si>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</si>
  <si>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</si>
  <si>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</si>
  <si>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</si>
  <si>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</si>
  <si>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</si>
  <si>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</si>
  <si>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</si>
  <si>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</si>
  <si>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</si>
  <si>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</si>
  <si>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</si>
  <si>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</si>
  <si>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</si>
  <si>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</si>
  <si>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</si>
  <si>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</si>
  <si>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</si>
  <si>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</si>
  <si>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</si>
  <si>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</si>
  <si>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</si>
  <si>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</si>
  <si>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</si>
  <si>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</si>
  <si>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</si>
  <si>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</si>
  <si>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</si>
  <si>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</si>
  <si>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</si>
  <si>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</si>
  <si>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</si>
  <si>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</si>
  <si>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</si>
  <si>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</si>
  <si>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</si>
  <si>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</si>
  <si>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</si>
  <si>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</si>
  <si>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</si>
  <si>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</si>
  <si>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</si>
  <si>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</si>
  <si>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</si>
  <si>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</si>
  <si>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</si>
  <si>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</si>
  <si>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</si>
  <si>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</si>
  <si>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</si>
  <si>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</si>
  <si>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</si>
  <si>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</si>
  <si>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</si>
  <si>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</si>
  <si>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</si>
  <si>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</si>
  <si>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</si>
  <si>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</si>
  <si>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</si>
  <si>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</si>
  <si>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</si>
  <si>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</si>
  <si>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</si>
  <si>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</si>
  <si>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</si>
  <si>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</si>
  <si>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</si>
  <si>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</si>
  <si>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</si>
  <si>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</si>
  <si>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</si>
  <si>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</si>
  <si>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</si>
  <si>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</si>
  <si>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</si>
  <si>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</si>
  <si>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</si>
  <si>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</si>
  <si>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</si>
  <si>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</si>
  <si>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</si>
  <si>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</si>
  <si>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</si>
  <si>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</si>
  <si>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</si>
  <si>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</si>
  <si>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</si>
  <si>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</si>
  <si>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</si>
  <si>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</si>
  <si>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</si>
  <si>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</si>
  <si>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</si>
  <si>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</si>
  <si>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</si>
  <si>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</si>
  <si>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</si>
  <si>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</si>
  <si>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</si>
  <si>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</si>
  <si>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</si>
  <si>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</si>
  <si>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</si>
  <si>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</si>
  <si>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</si>
  <si>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</si>
  <si>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</si>
  <si>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</si>
  <si>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</si>
  <si>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</si>
  <si>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</si>
  <si>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</si>
  <si>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</si>
  <si>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</si>
  <si>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</si>
  <si>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</si>
  <si>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</si>
  <si>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</si>
  <si>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</si>
  <si>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</si>
  <si>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</si>
  <si>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</si>
  <si>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</si>
  <si>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</si>
  <si>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</si>
  <si>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</si>
  <si>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</si>
  <si>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</si>
  <si>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</si>
  <si>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</si>
  <si>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</si>
  <si>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</si>
  <si>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</si>
  <si>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</si>
  <si>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</si>
  <si>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</si>
  <si>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</si>
  <si>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</si>
  <si>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</si>
  <si>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</si>
  <si>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</si>
  <si>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</si>
  <si>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</si>
  <si>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</si>
  <si>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</si>
  <si>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</si>
  <si>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</si>
  <si>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</si>
  <si>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</si>
  <si>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</si>
  <si>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</si>
  <si>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</si>
  <si>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</si>
  <si>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</si>
  <si>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</si>
  <si>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</si>
  <si>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</si>
  <si>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</si>
  <si>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</si>
  <si>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</si>
  <si>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</si>
  <si>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</si>
  <si>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</si>
  <si>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</si>
  <si>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</si>
  <si>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</si>
  <si>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</si>
  <si>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</si>
  <si>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</si>
  <si>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</si>
  <si>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</si>
  <si>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</si>
  <si>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</si>
  <si>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</si>
  <si>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</si>
  <si>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</si>
  <si>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</si>
  <si>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</si>
  <si>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</si>
  <si>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</si>
  <si>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</si>
  <si>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</si>
  <si>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</si>
  <si>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</si>
  <si>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</si>
  <si>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</si>
  <si>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</si>
  <si>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</si>
  <si>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</si>
  <si>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</si>
  <si>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</si>
  <si>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</si>
  <si>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</si>
  <si>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</si>
  <si>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</si>
  <si>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</si>
  <si>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</si>
  <si>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</si>
  <si>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</si>
  <si>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</si>
  <si>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</si>
  <si>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</si>
  <si>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</si>
  <si>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</si>
  <si>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</si>
  <si>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</si>
  <si>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</si>
  <si>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</si>
  <si>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</si>
  <si>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</si>
  <si>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</si>
  <si>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</si>
  <si>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</si>
  <si>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</si>
  <si>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</si>
  <si>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</si>
  <si>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</si>
  <si>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</si>
  <si>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</si>
  <si>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</si>
  <si>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</si>
  <si>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</si>
  <si>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</si>
  <si>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</si>
  <si>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</si>
  <si>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</si>
  <si>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</si>
  <si>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</si>
  <si>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</si>
  <si>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</si>
  <si>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</si>
  <si>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</si>
  <si>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</si>
  <si>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</si>
  <si>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</si>
  <si>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</si>
  <si>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</si>
  <si>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</si>
  <si>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</si>
  <si>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</si>
  <si>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</si>
  <si>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</si>
  <si>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</si>
  <si>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</si>
  <si>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</si>
  <si>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</si>
  <si>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</si>
  <si>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</si>
  <si>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</si>
  <si>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</si>
  <si>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</si>
  <si>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</si>
  <si>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</si>
  <si>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</si>
  <si>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</si>
  <si>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</si>
  <si>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</si>
  <si>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</si>
  <si>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</si>
  <si>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</si>
  <si>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</si>
  <si>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</si>
  <si>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</si>
  <si>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</si>
  <si>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</si>
  <si>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</si>
  <si>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</si>
  <si>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</si>
  <si>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</si>
  <si>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</si>
  <si>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</si>
  <si>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</si>
  <si>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</si>
  <si>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</si>
  <si>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</si>
  <si>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</si>
  <si>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</si>
  <si>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</si>
  <si>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</si>
  <si>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</si>
  <si>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</si>
  <si>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</si>
  <si>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</si>
  <si>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</si>
  <si>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</si>
  <si>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</si>
  <si>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</si>
  <si>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</si>
  <si>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</si>
  <si>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</si>
  <si>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</si>
  <si>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</si>
  <si>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</si>
  <si>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</si>
  <si>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</si>
  <si>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</si>
  <si>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</si>
  <si>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</si>
  <si>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</si>
  <si>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</si>
  <si>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</si>
  <si>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</si>
  <si>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</si>
  <si>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</si>
  <si>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</si>
  <si>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</si>
  <si>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</si>
  <si>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</si>
  <si>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</si>
  <si>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</si>
  <si>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</si>
  <si>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</si>
  <si>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</si>
  <si>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</si>
  <si>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</si>
  <si>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</si>
  <si>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</si>
  <si>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</si>
  <si>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</si>
  <si>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</si>
  <si>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</si>
  <si>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</si>
  <si>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</si>
  <si>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</si>
  <si>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</si>
  <si>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</si>
  <si>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</si>
  <si>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</si>
  <si>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</si>
  <si>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</si>
  <si>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</si>
  <si>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</si>
  <si>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</si>
  <si>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</si>
  <si>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</si>
  <si>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</si>
  <si>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</si>
  <si>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</si>
  <si>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</si>
  <si>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</si>
  <si>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</si>
  <si>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</si>
  <si>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</si>
  <si>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</si>
  <si>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</si>
  <si>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</si>
  <si>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</si>
  <si>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</si>
  <si>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</si>
  <si>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</si>
  <si>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</si>
  <si>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</si>
  <si>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</si>
  <si>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</si>
  <si>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</si>
  <si>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</si>
  <si>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</si>
  <si>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</si>
  <si>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</si>
  <si>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</si>
  <si>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</si>
  <si>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</si>
  <si>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</si>
  <si>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</si>
  <si>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</si>
  <si>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</si>
  <si>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</si>
  <si>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</si>
  <si>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</si>
  <si>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</si>
  <si>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</si>
  <si>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</si>
  <si>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</si>
  <si>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</si>
  <si>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</si>
  <si>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</si>
  <si>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</si>
  <si>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</si>
  <si>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</si>
  <si>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</si>
  <si>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</si>
  <si>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</si>
  <si>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</si>
  <si>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</si>
  <si>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</si>
  <si>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</si>
  <si>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</si>
  <si>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</si>
  <si>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</si>
  <si>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</si>
  <si>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</si>
  <si>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</si>
  <si>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</si>
  <si>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</si>
  <si>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</si>
  <si>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</si>
  <si>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</si>
  <si>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</si>
  <si>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</si>
  <si>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</si>
  <si>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</si>
  <si>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</si>
  <si>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</si>
  <si>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</si>
  <si>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</si>
  <si>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</si>
  <si>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</si>
  <si>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</si>
  <si>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</si>
  <si>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</si>
  <si>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</si>
  <si>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</si>
  <si>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</si>
  <si>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</si>
  <si>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</si>
  <si>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</si>
  <si>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</si>
  <si>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</si>
  <si>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</si>
  <si>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</si>
  <si>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</si>
  <si>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</si>
  <si>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</si>
  <si>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</si>
  <si>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</si>
  <si>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</si>
  <si>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</si>
  <si>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</si>
  <si>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</si>
  <si>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</si>
  <si>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</si>
  <si>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</si>
  <si>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</si>
  <si>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</si>
  <si>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</si>
  <si>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</si>
  <si>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</si>
  <si>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</si>
  <si>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</si>
  <si>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</si>
  <si>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</si>
  <si>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</si>
  <si>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</si>
  <si>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</si>
  <si>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</si>
  <si>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</si>
  <si>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</si>
  <si>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</si>
  <si>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</si>
  <si>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</si>
  <si>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</si>
  <si>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</si>
  <si>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</si>
  <si>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</si>
  <si>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</si>
  <si>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</si>
  <si>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</si>
  <si>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</si>
  <si>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</si>
  <si>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</si>
  <si>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</si>
  <si>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</si>
  <si>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</si>
  <si>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</si>
  <si>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</si>
  <si>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</si>
  <si>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</si>
  <si>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</si>
  <si>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</si>
  <si>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</si>
  <si>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</si>
  <si>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</si>
  <si>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</si>
  <si>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</si>
  <si>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</si>
  <si>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</si>
  <si>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</si>
  <si>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</si>
  <si>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</si>
  <si>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</si>
  <si>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</si>
  <si>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</si>
  <si>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</si>
  <si>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</si>
  <si>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</si>
  <si>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</si>
  <si>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</si>
  <si>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</si>
  <si>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</si>
  <si>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</si>
  <si>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</si>
  <si>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</si>
  <si>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</si>
  <si>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</si>
  <si>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</si>
  <si>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</si>
  <si>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</si>
  <si>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</si>
  <si>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</si>
  <si>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</si>
  <si>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</si>
  <si>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</si>
  <si>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</si>
  <si>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</si>
  <si>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</si>
  <si>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</si>
  <si>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</si>
  <si>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</si>
  <si>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</si>
  <si>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</si>
  <si>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</si>
  <si>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</si>
  <si>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</si>
  <si>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</si>
  <si>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</si>
  <si>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</si>
  <si>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</si>
  <si>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</si>
  <si>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</si>
  <si>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</si>
  <si>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</si>
  <si>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</si>
  <si>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</si>
  <si>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</si>
  <si>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</si>
  <si>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</si>
  <si>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</si>
  <si>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</si>
  <si>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</si>
  <si>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</si>
  <si>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</si>
  <si>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</si>
  <si>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</si>
  <si>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</si>
  <si>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</si>
  <si>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</si>
  <si>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</si>
  <si>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</si>
  <si>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</si>
  <si>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</si>
  <si>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</si>
  <si>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</si>
  <si>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</si>
  <si>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</si>
  <si>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</si>
  <si>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</si>
  <si>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</si>
  <si>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</si>
  <si>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</si>
  <si>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</si>
  <si>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</si>
  <si>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</si>
  <si>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</si>
  <si>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</si>
  <si>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</si>
  <si>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</si>
  <si>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</si>
  <si>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</si>
  <si>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</si>
  <si>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</si>
  <si>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</si>
  <si>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</si>
  <si>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</si>
  <si>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</si>
  <si>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</si>
  <si>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</si>
  <si>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</si>
  <si>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</si>
  <si>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</si>
  <si>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</si>
  <si>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</si>
  <si>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</si>
  <si>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</si>
  <si>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</si>
  <si>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</si>
  <si>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</si>
  <si>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</si>
  <si>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</si>
  <si>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</si>
  <si>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</si>
  <si>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</si>
  <si>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</si>
  <si>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</si>
  <si>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</si>
  <si>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</si>
  <si>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</si>
  <si>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</si>
  <si>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</si>
  <si>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</si>
  <si>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</si>
  <si>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</si>
  <si>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</si>
  <si>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</si>
  <si>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</si>
  <si>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</si>
  <si>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</si>
  <si>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</si>
  <si>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</si>
  <si>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</si>
  <si>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</si>
  <si>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</si>
  <si>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</si>
  <si>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</si>
  <si>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</si>
  <si>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</si>
  <si>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</si>
  <si>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</si>
  <si>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</si>
  <si>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</si>
  <si>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</si>
  <si>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</si>
  <si>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</si>
  <si>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</si>
  <si>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</si>
  <si>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</si>
  <si>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</si>
  <si>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</si>
  <si>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</si>
  <si>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</si>
  <si>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</si>
  <si>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</si>
  <si>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</si>
  <si>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</si>
  <si>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</si>
  <si>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</si>
  <si>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</si>
  <si>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</si>
  <si>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</si>
  <si>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</si>
  <si>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</si>
  <si>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</si>
  <si>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</si>
  <si>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</si>
  <si>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</si>
  <si>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</si>
  <si>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</si>
  <si>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</si>
  <si>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</si>
  <si>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</si>
  <si>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</si>
  <si>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</si>
  <si>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</si>
  <si>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</si>
  <si>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</si>
  <si>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</si>
  <si>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</si>
  <si>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</si>
  <si>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</si>
  <si>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</si>
  <si>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</si>
  <si>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</si>
  <si>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</si>
  <si>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</si>
  <si>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</si>
  <si>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</si>
  <si>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</si>
  <si>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</si>
  <si>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</si>
  <si>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</si>
  <si>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</si>
  <si>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</si>
  <si>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</si>
  <si>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</si>
  <si>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</si>
  <si>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</si>
  <si>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</si>
  <si>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</si>
  <si>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</si>
  <si>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</si>
  <si>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</si>
  <si>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</si>
  <si>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</si>
  <si>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</si>
  <si>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</si>
  <si>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</si>
  <si>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</si>
  <si>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</si>
  <si>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</si>
  <si>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</si>
  <si>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</si>
  <si>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</si>
  <si>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</si>
  <si>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</si>
  <si>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</si>
  <si>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</si>
  <si>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</si>
  <si>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</si>
  <si>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</si>
  <si>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</si>
  <si>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</si>
  <si>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</si>
  <si>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</si>
  <si>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</si>
  <si>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</si>
  <si>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</si>
  <si>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</si>
  <si>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</si>
  <si>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</si>
  <si>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</si>
  <si>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</si>
  <si>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</si>
  <si>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</si>
  <si>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</si>
  <si>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</si>
  <si>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</si>
  <si>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</si>
  <si>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</si>
  <si>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</si>
  <si>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</si>
  <si>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</si>
  <si>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</si>
  <si>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</si>
  <si>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</si>
  <si>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</si>
  <si>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</si>
  <si>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</si>
  <si>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</si>
  <si>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</si>
  <si>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</si>
  <si>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</si>
  <si>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</si>
  <si>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</si>
  <si>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</si>
  <si>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</si>
  <si>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</si>
  <si>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</si>
  <si>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</si>
  <si>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</si>
  <si>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</si>
  <si>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</si>
  <si>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</si>
  <si>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</si>
  <si>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</si>
  <si>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</si>
  <si>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</si>
  <si>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</si>
  <si>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</si>
  <si>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</si>
  <si>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</si>
  <si>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</si>
  <si>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</si>
  <si>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</si>
  <si>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</si>
  <si>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</si>
  <si>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</si>
  <si>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</si>
  <si>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</si>
  <si>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</si>
  <si>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</si>
  <si>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</si>
  <si>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</si>
  <si>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</si>
  <si>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</si>
  <si>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</si>
  <si>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</si>
  <si>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</si>
  <si>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</si>
  <si>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</si>
  <si>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</si>
  <si>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</si>
  <si>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</si>
  <si>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</si>
  <si>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</si>
  <si>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</si>
  <si>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</si>
  <si>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</si>
  <si>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</si>
  <si>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</si>
  <si>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</si>
  <si>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</si>
  <si>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</si>
  <si>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</si>
  <si>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</si>
  <si>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</si>
  <si>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</si>
  <si>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</si>
  <si>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</si>
  <si>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</si>
  <si>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</si>
  <si>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</si>
  <si>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</si>
  <si>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</si>
  <si>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</si>
  <si>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</si>
  <si>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</si>
  <si>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</si>
  <si>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</si>
  <si>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</si>
  <si>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</si>
  <si>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</si>
  <si>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</si>
  <si>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</si>
  <si>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</si>
  <si>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</si>
  <si>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</si>
  <si>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</si>
  <si>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</si>
  <si>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</si>
  <si>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</si>
  <si>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</si>
  <si>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</si>
  <si>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</si>
  <si>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</si>
  <si>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</si>
  <si>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</si>
  <si>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</si>
  <si>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</si>
  <si>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</si>
  <si>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</si>
  <si>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</si>
  <si>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</si>
  <si>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</si>
  <si>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</si>
  <si>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</si>
  <si>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</si>
  <si>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</si>
  <si>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</si>
  <si>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</si>
  <si>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</si>
  <si>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</si>
  <si>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</si>
  <si>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</si>
  <si>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</si>
  <si>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</si>
  <si>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</si>
  <si>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</si>
  <si>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</si>
  <si>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</si>
  <si>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</si>
  <si>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</si>
  <si>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</si>
  <si>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</si>
  <si>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</si>
  <si>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</si>
  <si>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</si>
  <si>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</si>
  <si>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</si>
  <si>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</si>
  <si>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</si>
  <si>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</si>
  <si>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</si>
  <si>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</si>
  <si>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</si>
  <si>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</si>
  <si>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</si>
  <si>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</si>
  <si>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</si>
  <si>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</si>
  <si>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</si>
  <si>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</si>
  <si>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</si>
  <si>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</si>
  <si>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</si>
  <si>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</si>
  <si>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</si>
  <si>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</si>
  <si>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</si>
  <si>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</si>
  <si>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</si>
  <si>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</si>
  <si>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</si>
  <si>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</si>
  <si>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</si>
  <si>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</si>
  <si>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</si>
  <si>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</si>
  <si>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</si>
  <si>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</si>
  <si>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</si>
  <si>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</si>
  <si>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</si>
  <si>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</si>
  <si>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</si>
  <si>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</si>
  <si>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</si>
  <si>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</si>
  <si>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</si>
  <si>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</si>
  <si>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</si>
  <si>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</si>
  <si>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</si>
  <si>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</si>
  <si>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</si>
  <si>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</si>
  <si>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</si>
  <si>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</si>
  <si>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</si>
  <si>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</si>
  <si>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</si>
  <si>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</si>
  <si>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</si>
  <si>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</si>
  <si>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</si>
  <si>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</si>
  <si>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</si>
  <si>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</si>
  <si>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</si>
  <si>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</si>
  <si>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</si>
  <si>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</si>
  <si>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</si>
  <si>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</si>
  <si>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</si>
  <si>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</si>
  <si>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</si>
  <si>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</si>
  <si>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</si>
  <si>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</si>
  <si>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</si>
  <si>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</si>
  <si>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</si>
  <si>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</si>
  <si>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</si>
  <si>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</si>
  <si>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</si>
  <si>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</si>
  <si>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</si>
  <si>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</si>
  <si>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</si>
  <si>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</si>
  <si>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</si>
  <si>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</si>
  <si>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</si>
  <si>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</si>
  <si>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</si>
  <si>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</si>
  <si>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</si>
  <si>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</si>
  <si>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</si>
  <si>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</si>
  <si>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</si>
  <si>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</si>
  <si>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</si>
  <si>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</si>
  <si>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</si>
  <si>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</si>
  <si>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</si>
  <si>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</si>
  <si>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</si>
  <si>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</si>
  <si>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</si>
  <si>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</si>
  <si>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</si>
  <si>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</si>
  <si>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</si>
  <si>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</si>
  <si>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</si>
  <si>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</si>
  <si>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</si>
  <si>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</si>
  <si>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</si>
  <si>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</si>
  <si>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</si>
  <si>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</si>
  <si>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</si>
  <si>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</si>
  <si>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</si>
  <si>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</si>
  <si>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</si>
  <si>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</si>
  <si>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</si>
  <si>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</si>
  <si>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</si>
  <si>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</si>
  <si>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</si>
  <si>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</si>
  <si>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</si>
  <si>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</si>
  <si>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</si>
  <si>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</si>
  <si>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</si>
  <si>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</si>
  <si>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</si>
  <si>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</si>
  <si>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</si>
  <si>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</si>
  <si>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</si>
  <si>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</si>
  <si>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</si>
  <si>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</si>
  <si>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</si>
  <si>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</si>
  <si>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</si>
  <si>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</si>
  <si>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</si>
  <si>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</si>
  <si>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</si>
  <si>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</si>
  <si>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</si>
  <si>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</si>
  <si>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</si>
  <si>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</si>
  <si>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</si>
  <si>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</si>
  <si>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</si>
  <si>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</si>
  <si>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</si>
  <si>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</si>
  <si>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</si>
  <si>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</si>
  <si>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</si>
  <si>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</si>
  <si>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</si>
  <si>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</si>
  <si>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</si>
  <si>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</si>
  <si>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</si>
  <si>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</si>
  <si>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</si>
  <si>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</si>
  <si>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</si>
  <si>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</si>
  <si>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</si>
  <si>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</si>
  <si>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</si>
  <si>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</si>
  <si>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</si>
  <si>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</si>
  <si>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</si>
  <si>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</si>
  <si>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</si>
  <si>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</si>
  <si>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</si>
  <si>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</si>
  <si>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</si>
  <si>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</si>
  <si>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</si>
  <si>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</si>
  <si>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</si>
  <si>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</si>
  <si>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</si>
  <si>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</si>
  <si>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</si>
  <si>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</si>
  <si>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</si>
  <si>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</si>
  <si>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</si>
  <si>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</si>
  <si>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</si>
  <si>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</si>
  <si>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</si>
  <si>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</si>
  <si>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</si>
  <si>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</si>
  <si>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</si>
  <si>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</si>
  <si>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</si>
  <si>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</si>
  <si>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</si>
  <si>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</si>
  <si>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</si>
  <si>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</si>
  <si>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</si>
  <si>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</si>
  <si>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</si>
  <si>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</si>
  <si>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</si>
  <si>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</si>
  <si>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</si>
  <si>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</si>
  <si>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</si>
  <si>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</si>
  <si>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</si>
  <si>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</si>
  <si>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</si>
  <si>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</si>
  <si>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</si>
  <si>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</si>
  <si>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</si>
  <si>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</si>
  <si>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</si>
  <si>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</si>
  <si>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</si>
  <si>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</si>
  <si>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</si>
  <si>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</si>
  <si>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</si>
  <si>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</si>
  <si>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</si>
  <si>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</si>
  <si>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</si>
  <si>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</si>
  <si>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</si>
  <si>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</si>
  <si>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</si>
  <si>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</si>
  <si>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</si>
  <si>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</si>
  <si>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</si>
  <si>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</si>
  <si>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</si>
  <si>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</si>
  <si>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</si>
  <si>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</si>
  <si>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</si>
  <si>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</si>
  <si>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</si>
  <si>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</si>
  <si>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</si>
  <si>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</si>
  <si>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</si>
  <si>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</si>
  <si>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</si>
  <si>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</si>
  <si>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</si>
  <si>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</si>
  <si>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</si>
  <si>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</si>
  <si>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</si>
  <si>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</si>
  <si>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</si>
  <si>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</si>
  <si>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</si>
  <si>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</si>
  <si>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</si>
  <si>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</si>
  <si>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</si>
  <si>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</si>
  <si>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</si>
  <si>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</si>
  <si>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</si>
  <si>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</si>
  <si>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</si>
  <si>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</si>
  <si>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</si>
  <si>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</si>
  <si>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</si>
  <si>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</si>
  <si>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</si>
  <si>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</si>
  <si>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</si>
  <si>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</si>
  <si>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</si>
  <si>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</si>
  <si>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</si>
  <si>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</si>
  <si>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</si>
  <si>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</si>
  <si>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</si>
  <si>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</si>
  <si>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</si>
  <si>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</si>
  <si>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</si>
  <si>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</si>
  <si>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</si>
  <si>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</si>
  <si>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</si>
  <si>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</si>
  <si>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</si>
  <si>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</si>
  <si>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</si>
  <si>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</si>
  <si>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</si>
  <si>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</si>
  <si>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</si>
  <si>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</si>
  <si>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</si>
  <si>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</si>
  <si>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</si>
  <si>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</si>
  <si>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</si>
  <si>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</si>
  <si>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</si>
  <si>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</si>
  <si>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</si>
  <si>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</si>
  <si>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</si>
  <si>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</si>
  <si>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</si>
  <si>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</si>
  <si>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</si>
  <si>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</si>
  <si>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</si>
  <si>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</si>
  <si>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</si>
  <si>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</si>
  <si>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</si>
  <si>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</si>
  <si>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</si>
  <si>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</si>
  <si>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</si>
  <si>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</si>
  <si>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</si>
  <si>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</si>
  <si>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</si>
  <si>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</si>
  <si>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</si>
  <si>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</si>
  <si>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</si>
  <si>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</si>
  <si>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</si>
  <si>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</si>
  <si>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</si>
  <si>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</si>
  <si>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</si>
  <si>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</si>
  <si>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</si>
  <si>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</si>
  <si>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</si>
  <si>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</si>
  <si>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</si>
  <si>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</si>
  <si>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</si>
  <si>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</si>
  <si>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</si>
  <si>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</si>
  <si>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</si>
  <si>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</si>
  <si>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</si>
  <si>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</si>
  <si>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</si>
  <si>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</si>
  <si>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</si>
  <si>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</si>
  <si>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</si>
  <si>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</si>
  <si>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</si>
  <si>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</si>
  <si>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</si>
  <si>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</si>
  <si>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</si>
  <si>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</si>
  <si>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</si>
  <si>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</si>
  <si>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</si>
  <si>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</si>
  <si>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</si>
  <si>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</si>
  <si>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</si>
  <si>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</si>
  <si>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</si>
  <si>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</si>
  <si>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</si>
  <si>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</si>
  <si>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</si>
  <si>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</si>
  <si>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</si>
  <si>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</si>
  <si>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</si>
  <si>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</si>
  <si>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</si>
  <si>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</si>
  <si>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</si>
  <si>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</si>
  <si>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</si>
  <si>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</si>
  <si>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</si>
  <si>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</si>
  <si>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</si>
  <si>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</si>
  <si>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</si>
  <si>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</si>
  <si>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</si>
  <si>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</si>
  <si>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</si>
  <si>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</si>
  <si>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</si>
  <si>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</si>
  <si>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</si>
  <si>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</si>
  <si>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</si>
  <si>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</si>
  <si>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</si>
  <si>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</si>
  <si>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</si>
  <si>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</si>
  <si>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</si>
  <si>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</si>
  <si>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</si>
  <si>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</si>
  <si>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</si>
  <si>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</si>
  <si>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</si>
  <si>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</si>
  <si>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</si>
  <si>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</si>
  <si>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</si>
  <si>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</si>
  <si>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</si>
  <si>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</si>
  <si>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</si>
  <si>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</si>
  <si>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</si>
  <si>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</si>
  <si>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</si>
  <si>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</si>
  <si>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</si>
  <si>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</si>
  <si>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</si>
  <si>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</si>
  <si>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</si>
  <si>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</si>
  <si>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</si>
  <si>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</si>
  <si>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</si>
  <si>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</si>
  <si>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</si>
  <si>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</si>
  <si>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</si>
  <si>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</si>
  <si>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</si>
  <si>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</si>
  <si>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</si>
  <si>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</si>
  <si>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</si>
  <si>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</si>
  <si>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</si>
  <si>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</si>
  <si>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</si>
  <si>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</si>
  <si>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</si>
  <si>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</si>
  <si>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</si>
  <si>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</si>
  <si>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</si>
  <si>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</si>
  <si>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</si>
  <si>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</si>
  <si>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</si>
  <si>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</si>
  <si>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</si>
  <si>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</si>
  <si>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</si>
  <si>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</si>
  <si>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</si>
  <si>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</si>
  <si>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</si>
  <si>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</si>
  <si>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</si>
  <si>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</si>
  <si>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</si>
  <si>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</si>
  <si>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</si>
  <si>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</si>
  <si>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</si>
  <si>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</si>
  <si>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</si>
  <si>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</si>
  <si>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</si>
  <si>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</si>
  <si>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</si>
  <si>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</si>
  <si>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</si>
  <si>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</si>
  <si>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</si>
  <si>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</si>
  <si>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</si>
  <si>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</si>
  <si>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</si>
  <si>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</si>
  <si>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</si>
  <si>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</si>
  <si>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</si>
  <si>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</si>
  <si>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</si>
  <si>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</si>
  <si>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</si>
  <si>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</si>
  <si>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</si>
  <si>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</si>
  <si>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</si>
  <si>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</si>
  <si>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</si>
  <si>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</si>
  <si>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</si>
  <si>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</si>
  <si>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</si>
  <si>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</si>
  <si>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</si>
  <si>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</si>
  <si>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</si>
  <si>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</si>
  <si>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</si>
  <si>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</si>
  <si>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</si>
  <si>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</si>
  <si>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</si>
  <si>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</si>
  <si>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</si>
  <si>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</si>
  <si>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</si>
  <si>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</si>
  <si>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</si>
  <si>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</si>
  <si>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</si>
  <si>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</si>
  <si>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</si>
  <si>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</si>
  <si>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</si>
  <si>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</si>
  <si>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</si>
  <si>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</si>
  <si>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</si>
  <si>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</si>
  <si>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</si>
  <si>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</si>
  <si>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</si>
  <si>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</si>
  <si>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</si>
  <si>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</si>
  <si>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</si>
  <si>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</si>
  <si>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</si>
  <si>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</si>
  <si>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</si>
  <si>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</si>
  <si>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</si>
  <si>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</si>
  <si>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</si>
  <si>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</si>
  <si>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</si>
  <si>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</si>
  <si>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</si>
  <si>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</si>
  <si>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</si>
  <si>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</si>
  <si>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</si>
  <si>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</si>
  <si>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</si>
  <si>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</si>
  <si>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</si>
  <si>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</si>
  <si>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</si>
  <si>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</si>
  <si>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</si>
  <si>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</si>
  <si>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</si>
  <si>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</si>
  <si>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</si>
  <si>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</si>
  <si>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</si>
  <si>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</si>
  <si>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</si>
  <si>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</si>
  <si>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</si>
  <si>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</si>
  <si>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</si>
  <si>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</si>
  <si>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</si>
  <si>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</si>
  <si>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</si>
  <si>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</si>
  <si>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</si>
  <si>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</si>
  <si>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</si>
  <si>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</si>
  <si>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</si>
  <si>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</si>
  <si>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</si>
  <si>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</si>
  <si>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</si>
  <si>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</si>
  <si>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</si>
  <si>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</si>
  <si>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</si>
  <si>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</si>
  <si>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</si>
  <si>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</si>
  <si>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</si>
  <si>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</si>
  <si>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</si>
  <si>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</si>
  <si>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</si>
  <si>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</si>
  <si>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</si>
  <si>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</si>
  <si>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</si>
  <si>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</si>
  <si>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</si>
  <si>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</si>
  <si>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</si>
  <si>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</si>
  <si>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</si>
  <si>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</si>
  <si>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</si>
  <si>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</si>
  <si>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</si>
  <si>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</si>
  <si>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</si>
  <si>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</si>
  <si>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</si>
  <si>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</si>
  <si>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</si>
  <si>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</si>
  <si>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</si>
  <si>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</si>
  <si>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</si>
  <si>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</si>
  <si>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</si>
  <si>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</si>
  <si>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</si>
  <si>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</si>
  <si>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</si>
  <si>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</si>
  <si>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</si>
  <si>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</si>
  <si>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</si>
  <si>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</si>
  <si>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</si>
  <si>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</si>
  <si>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</si>
  <si>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</si>
  <si>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</si>
  <si>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</si>
  <si>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</si>
  <si>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</si>
  <si>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</si>
  <si>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</si>
  <si>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</si>
  <si>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</si>
  <si>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</si>
  <si>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</si>
  <si>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</si>
  <si>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</si>
  <si>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</si>
  <si>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</si>
  <si>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</si>
  <si>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</si>
  <si>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</si>
  <si>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</si>
  <si>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</si>
  <si>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</si>
  <si>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</si>
  <si>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</si>
  <si>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</si>
  <si>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</si>
  <si>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</si>
  <si>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</si>
  <si>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</si>
  <si>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</si>
  <si>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</si>
  <si>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</si>
  <si>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</si>
  <si>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</si>
  <si>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</si>
  <si>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</si>
  <si>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</si>
  <si>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</si>
  <si>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</si>
  <si>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</si>
  <si>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</si>
  <si>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</si>
  <si>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</si>
  <si>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</si>
  <si>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</si>
  <si>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</si>
  <si>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</si>
  <si>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</si>
  <si>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</si>
  <si>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</si>
  <si>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</si>
  <si>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</si>
  <si>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</si>
  <si>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</si>
  <si>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</si>
  <si>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</si>
  <si>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</si>
  <si>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</si>
  <si>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</si>
  <si>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</si>
  <si>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</si>
  <si>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</si>
  <si>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</si>
  <si>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</si>
  <si>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</si>
  <si>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</si>
  <si>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</si>
  <si>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</si>
  <si>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</si>
  <si>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</si>
  <si>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</si>
  <si>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</si>
  <si>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</si>
  <si>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</si>
  <si>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</si>
  <si>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</si>
  <si>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</si>
  <si>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</si>
  <si>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</si>
  <si>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</si>
  <si>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</si>
  <si>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</si>
  <si>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</si>
  <si>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</si>
  <si>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</si>
  <si>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</si>
  <si>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</si>
  <si>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</si>
  <si>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</si>
  <si>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</si>
  <si>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</si>
  <si>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</si>
  <si>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</si>
  <si>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</si>
  <si>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</si>
  <si>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</si>
  <si>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</si>
  <si>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</si>
  <si>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</si>
  <si>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</si>
  <si>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</si>
  <si>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</si>
  <si>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</si>
  <si>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</si>
  <si>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</si>
  <si>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</si>
  <si>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</si>
  <si>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</si>
  <si>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</si>
  <si>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</si>
  <si>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</si>
  <si>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</si>
  <si>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</si>
  <si>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</si>
  <si>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</si>
  <si>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</si>
  <si>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</si>
  <si>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</si>
  <si>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</si>
  <si>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</si>
  <si>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</si>
  <si>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</si>
  <si>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</si>
  <si>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</si>
  <si>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</si>
  <si>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</si>
  <si>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</si>
  <si>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</si>
  <si>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</si>
  <si>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</si>
  <si>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</si>
  <si>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</si>
  <si>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</si>
  <si>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</si>
  <si>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</si>
  <si>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</si>
  <si>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</si>
  <si>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</si>
  <si>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</si>
  <si>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</si>
  <si>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</si>
  <si>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</si>
  <si>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</si>
  <si>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</si>
  <si>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</si>
  <si>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</si>
  <si>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</si>
  <si>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</si>
  <si>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</si>
  <si>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</si>
  <si>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</si>
  <si>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</si>
  <si>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</si>
  <si>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</si>
  <si>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</si>
  <si>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</si>
  <si>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</si>
  <si>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</si>
  <si>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</si>
  <si>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</si>
  <si>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</si>
  <si>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</si>
  <si>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</si>
  <si>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</si>
  <si>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</si>
  <si>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</si>
  <si>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</si>
  <si>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</si>
  <si>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</si>
  <si>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</si>
  <si>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</si>
  <si>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</si>
  <si>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</si>
  <si>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</si>
  <si>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</si>
  <si>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</si>
  <si>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</si>
  <si>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</si>
  <si>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</si>
  <si>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</si>
  <si>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</si>
  <si>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</si>
  <si>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</si>
  <si>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</si>
  <si>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</si>
  <si>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</si>
  <si>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</si>
  <si>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</si>
  <si>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</si>
  <si>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</si>
  <si>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</si>
  <si>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</si>
  <si>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</si>
  <si>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</si>
  <si>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</si>
  <si>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</si>
  <si>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</si>
  <si>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</si>
  <si>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</si>
  <si>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</si>
  <si>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</si>
  <si>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</si>
  <si>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</si>
  <si>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</si>
  <si>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</si>
  <si>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</si>
  <si>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</si>
  <si>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</si>
  <si>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</si>
  <si>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</si>
  <si>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</si>
  <si>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</si>
  <si>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</si>
  <si>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</si>
  <si>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</si>
  <si>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</si>
  <si>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</si>
  <si>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</si>
  <si>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</si>
  <si>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</si>
  <si>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</si>
  <si>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</si>
  <si>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</si>
  <si>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</si>
  <si>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</si>
  <si>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</si>
  <si>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</si>
  <si>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</si>
  <si>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</si>
  <si>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</si>
  <si>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</si>
  <si>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</si>
  <si>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</si>
  <si>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</si>
  <si>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</si>
  <si>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</si>
  <si>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</si>
  <si>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</si>
  <si>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</si>
  <si>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</si>
  <si>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</si>
  <si>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</si>
  <si>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</si>
  <si>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</si>
  <si>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</si>
  <si>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</si>
  <si>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</si>
  <si>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</si>
  <si>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</si>
  <si>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</si>
  <si>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</si>
  <si>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</si>
  <si>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</si>
  <si>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</si>
  <si>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</si>
  <si>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</si>
  <si>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</si>
  <si>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</si>
  <si>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</si>
  <si>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</si>
  <si>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</si>
  <si>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</si>
  <si>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</si>
  <si>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</si>
  <si>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</si>
  <si>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</si>
  <si>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</si>
  <si>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</si>
  <si>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</si>
  <si>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</si>
  <si>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</si>
  <si>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</si>
  <si>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</si>
  <si>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</si>
  <si>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</si>
  <si>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</si>
  <si>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</si>
  <si>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</si>
  <si>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</si>
  <si>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</si>
  <si>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</si>
  <si>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</si>
  <si>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</si>
  <si>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</si>
  <si>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</si>
  <si>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</si>
  <si>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</si>
  <si>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</si>
  <si>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</si>
  <si>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</si>
  <si>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</si>
  <si>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</si>
  <si>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</si>
  <si>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</si>
  <si>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</si>
  <si>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</si>
  <si>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</si>
  <si>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</si>
  <si>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</si>
  <si>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</si>
  <si>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</si>
  <si>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</si>
  <si>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</si>
  <si>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</si>
  <si>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</si>
  <si>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</si>
  <si>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</si>
  <si>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</si>
  <si>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</si>
  <si>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</si>
  <si>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</si>
  <si>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</si>
  <si>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</si>
  <si>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</si>
  <si>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</si>
  <si>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</si>
  <si>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</si>
  <si>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</si>
  <si>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</si>
  <si>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</si>
  <si>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</si>
  <si>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</si>
  <si>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</si>
  <si>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</si>
  <si>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</si>
  <si>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</si>
  <si>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</si>
  <si>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</si>
  <si>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</si>
  <si>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</si>
  <si>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</si>
  <si>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</si>
  <si>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</si>
  <si>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</si>
  <si>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</si>
  <si>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</si>
  <si>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</si>
  <si>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</si>
  <si>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</si>
  <si>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</si>
  <si>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</si>
  <si>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</si>
  <si>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</si>
  <si>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</si>
  <si>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</si>
  <si>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</si>
  <si>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</si>
  <si>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</si>
  <si>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</si>
  <si>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</si>
  <si>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</si>
  <si>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</si>
  <si>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</si>
  <si>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</si>
  <si>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</si>
  <si>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</si>
  <si>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</si>
  <si>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</si>
  <si>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</si>
  <si>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</si>
  <si>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</si>
  <si>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</si>
  <si>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</si>
  <si>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</si>
  <si>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</si>
  <si>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</si>
  <si>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</si>
  <si>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</si>
  <si>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</si>
  <si>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</si>
  <si>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</si>
  <si>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</si>
  <si>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</si>
  <si>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</si>
  <si>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</si>
  <si>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</si>
  <si>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</si>
  <si>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</si>
  <si>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</si>
  <si>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</si>
  <si>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</si>
  <si>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</si>
  <si>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</si>
  <si>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</si>
  <si>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</si>
  <si>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</si>
  <si>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</si>
  <si>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</si>
  <si>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</si>
  <si>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</si>
  <si>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</si>
  <si>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</si>
  <si>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</si>
  <si>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</si>
  <si>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</si>
  <si>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</si>
  <si>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</si>
  <si>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</si>
  <si>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</si>
  <si>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</si>
  <si>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</si>
  <si>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</si>
  <si>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</si>
  <si>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</si>
  <si>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</si>
  <si>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</si>
  <si>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</si>
  <si>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</si>
  <si>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</si>
  <si>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</si>
  <si>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</si>
  <si>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</si>
  <si>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</si>
  <si>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</si>
  <si>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</si>
  <si>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</si>
  <si>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</si>
  <si>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</si>
  <si>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</si>
  <si>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</si>
  <si>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</si>
  <si>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</si>
  <si>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</si>
  <si>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</si>
  <si>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</si>
  <si>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</si>
  <si>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</si>
  <si>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</si>
  <si>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</si>
  <si>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</si>
  <si>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</si>
  <si>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</si>
  <si>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</si>
  <si>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</si>
  <si>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</si>
  <si>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</si>
  <si>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</si>
  <si>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</si>
  <si>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</si>
  <si>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</si>
  <si>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</si>
  <si>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</si>
  <si>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</si>
  <si>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</si>
  <si>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</si>
  <si>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</si>
  <si>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</si>
  <si>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</si>
  <si>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</si>
  <si>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</si>
  <si>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</si>
  <si>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</si>
  <si>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</si>
  <si>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</si>
  <si>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</si>
  <si>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</si>
  <si>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</si>
  <si>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</si>
  <si>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</si>
  <si>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</si>
  <si>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</si>
  <si>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</si>
  <si>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</si>
  <si>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</si>
  <si>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</si>
  <si>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</si>
  <si>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</si>
  <si>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</si>
  <si>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</si>
  <si>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</si>
  <si>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</si>
  <si>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</si>
  <si>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</si>
  <si>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</si>
  <si>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</si>
  <si>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</si>
  <si>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</si>
  <si>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</si>
  <si>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</si>
  <si>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</si>
  <si>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</si>
  <si>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</si>
  <si>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</si>
  <si>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</si>
  <si>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</si>
  <si>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</si>
  <si>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</si>
  <si>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</si>
  <si>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</si>
  <si>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</si>
  <si>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</si>
  <si>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</si>
  <si>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</si>
  <si>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</si>
  <si>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</si>
  <si>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</si>
  <si>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</si>
  <si>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</si>
  <si>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</si>
  <si>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</si>
  <si>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</si>
  <si>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</si>
  <si>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</si>
  <si>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</si>
  <si>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</si>
  <si>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</si>
  <si>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</si>
  <si>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</si>
  <si>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</si>
  <si>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</si>
  <si>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</si>
  <si>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</si>
  <si>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</si>
  <si>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</si>
  <si>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</si>
  <si>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</si>
  <si>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</si>
  <si>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</si>
  <si>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</si>
  <si>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</si>
  <si>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</si>
  <si>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</si>
  <si>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</si>
  <si>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</si>
  <si>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</si>
  <si>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</si>
  <si>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</si>
  <si>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</si>
  <si>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</si>
  <si>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</si>
  <si>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</si>
  <si>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</si>
  <si>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</si>
  <si>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</si>
  <si>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</si>
  <si>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</si>
  <si>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</si>
  <si>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</si>
  <si>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</si>
  <si>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</si>
  <si>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</si>
  <si>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</si>
  <si>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</si>
  <si>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</si>
  <si>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</si>
  <si>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</si>
  <si>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</si>
  <si>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</si>
  <si>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</si>
  <si>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</si>
  <si>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</si>
  <si>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</si>
  <si>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</si>
  <si>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</si>
  <si>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</si>
  <si>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</si>
  <si>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</si>
  <si>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</si>
  <si>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</si>
  <si>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</si>
  <si>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</si>
  <si>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</si>
  <si>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</si>
  <si>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</si>
  <si>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</si>
  <si>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</si>
  <si>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</si>
  <si>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</si>
  <si>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</si>
  <si>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</si>
  <si>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</si>
  <si>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</si>
  <si>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</si>
  <si>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</si>
  <si>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</si>
  <si>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</si>
  <si>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</si>
  <si>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</si>
  <si>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</si>
  <si>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</si>
  <si>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</si>
  <si>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</si>
  <si>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</si>
  <si>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</si>
  <si>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</si>
  <si>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</si>
  <si>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</si>
  <si>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</si>
  <si>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</si>
  <si>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</si>
  <si>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</si>
  <si>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</si>
  <si>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</si>
  <si>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</si>
  <si>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</si>
  <si>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</si>
  <si>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</si>
  <si>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</si>
  <si>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</si>
  <si>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</si>
  <si>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</si>
  <si>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</si>
  <si>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</si>
  <si>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</si>
  <si>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</si>
  <si>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</si>
  <si>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</si>
  <si>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</si>
  <si>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</si>
  <si>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</si>
  <si>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</si>
  <si>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</si>
  <si>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</si>
  <si>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</si>
  <si>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</si>
  <si>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</si>
  <si>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</si>
  <si>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</si>
  <si>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</si>
  <si>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</si>
  <si>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</si>
  <si>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</si>
  <si>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</si>
  <si>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</si>
  <si>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</si>
  <si>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</si>
  <si>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</si>
  <si>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</si>
  <si>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</si>
  <si>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</si>
  <si>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</si>
  <si>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</si>
  <si>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</si>
  <si>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</si>
  <si>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</si>
  <si>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</si>
  <si>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</si>
  <si>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</si>
  <si>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</si>
  <si>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</si>
  <si>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</si>
  <si>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</si>
  <si>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</si>
  <si>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</si>
  <si>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</si>
  <si>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</si>
  <si>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</si>
  <si>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</si>
  <si>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</si>
  <si>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</si>
  <si>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</si>
  <si>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</si>
  <si>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</si>
  <si>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</si>
  <si>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</si>
  <si>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</si>
  <si>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</si>
  <si>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</si>
  <si>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</si>
  <si>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</si>
  <si>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</si>
  <si>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</si>
  <si>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</si>
  <si>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</si>
  <si>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</si>
  <si>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</si>
  <si>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</si>
  <si>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</si>
  <si>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</si>
  <si>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</si>
  <si>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</si>
  <si>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</si>
  <si>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</si>
  <si>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</si>
  <si>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</si>
  <si>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</si>
  <si>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</si>
  <si>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</si>
  <si>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</si>
  <si>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</si>
  <si>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</si>
  <si>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</si>
  <si>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</si>
  <si>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</si>
  <si>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</si>
  <si>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</si>
  <si>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</si>
  <si>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</si>
  <si>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</si>
  <si>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</si>
  <si>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</si>
  <si>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</si>
  <si>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</si>
  <si>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</si>
  <si>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</si>
  <si>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</si>
  <si>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</si>
  <si>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</si>
  <si>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</si>
  <si>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</si>
  <si>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</si>
  <si>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</si>
  <si>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</si>
  <si>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</si>
  <si>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</si>
  <si>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</si>
  <si>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</si>
  <si>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</si>
  <si>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</si>
  <si>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</si>
  <si>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</si>
  <si>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</si>
  <si>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</si>
  <si>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</si>
  <si>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</si>
  <si>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</si>
  <si>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</si>
  <si>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</si>
  <si>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</si>
  <si>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</si>
  <si>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</si>
  <si>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</si>
  <si>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</si>
  <si>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</si>
  <si>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</si>
  <si>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</si>
  <si>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</si>
  <si>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</si>
  <si>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</si>
  <si>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</si>
  <si>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</si>
  <si>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</si>
  <si>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</si>
  <si>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</si>
  <si>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</si>
  <si>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</si>
  <si>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</si>
  <si>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</si>
  <si>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</si>
  <si>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</si>
  <si>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</si>
  <si>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</si>
  <si>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</si>
  <si>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</si>
  <si>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</si>
  <si>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</si>
  <si>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</si>
  <si>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</si>
  <si>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</si>
  <si>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</si>
  <si>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</si>
  <si>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</si>
  <si>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</si>
  <si>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</si>
  <si>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</si>
  <si>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</si>
  <si>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</si>
  <si>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</si>
  <si>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</si>
  <si>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</si>
  <si>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</si>
  <si>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</si>
  <si>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</si>
  <si>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</si>
  <si>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</si>
  <si>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</si>
  <si>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</si>
  <si>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</si>
  <si>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</si>
  <si>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</si>
  <si>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</si>
  <si>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</si>
  <si>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</si>
  <si>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</si>
  <si>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</si>
  <si>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</si>
  <si>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</si>
  <si>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</si>
  <si>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</si>
  <si>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</si>
  <si>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</si>
  <si>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</si>
  <si>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</si>
  <si>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</si>
  <si>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</si>
  <si>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</si>
  <si>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</si>
  <si>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</si>
  <si>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</si>
  <si>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</si>
  <si>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</si>
  <si>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</si>
  <si>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</si>
  <si>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</si>
  <si>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</si>
  <si>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</si>
  <si>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</si>
  <si>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</si>
  <si>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</si>
  <si>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</si>
  <si>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</si>
  <si>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</si>
  <si>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</si>
  <si>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</si>
  <si>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</si>
  <si>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</si>
  <si>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</si>
  <si>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</si>
  <si>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</si>
  <si>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</si>
  <si>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</si>
  <si>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</si>
  <si>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</si>
  <si>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</si>
  <si>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</si>
  <si>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</si>
  <si>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</si>
  <si>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</si>
  <si>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</si>
  <si>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</si>
  <si>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</si>
  <si>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</si>
  <si>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</si>
  <si>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</si>
  <si>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</si>
  <si>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</si>
  <si>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</si>
  <si>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</si>
  <si>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</si>
  <si>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</si>
  <si>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</si>
  <si>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</si>
  <si>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</si>
  <si>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</si>
  <si>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</si>
  <si>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</si>
  <si>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</si>
  <si>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</si>
  <si>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</si>
  <si>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</si>
  <si>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</si>
  <si>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</si>
  <si>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</si>
  <si>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</si>
  <si>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</si>
  <si>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</si>
  <si>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</si>
  <si>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</si>
  <si>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</si>
  <si>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</si>
  <si>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</si>
  <si>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</si>
  <si>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</si>
  <si>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</si>
  <si>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</si>
  <si>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</si>
  <si>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</si>
  <si>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</si>
  <si>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</si>
  <si>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</si>
  <si>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</si>
  <si>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</si>
  <si>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</si>
  <si>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</si>
  <si>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</si>
  <si>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</si>
  <si>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</si>
  <si>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</si>
  <si>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</si>
  <si>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</si>
  <si>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</si>
  <si>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</si>
  <si>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</si>
  <si>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</si>
  <si>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</si>
  <si>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</si>
  <si>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</si>
  <si>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</si>
  <si>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</si>
  <si>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</si>
  <si>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</si>
  <si>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</si>
  <si>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</si>
  <si>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</si>
  <si>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</si>
  <si>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</si>
  <si>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</si>
  <si>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</si>
  <si>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</si>
  <si>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</si>
  <si>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</si>
  <si>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</si>
  <si>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</si>
  <si>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</si>
  <si>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</si>
  <si>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</si>
  <si>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</si>
  <si>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</si>
  <si>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</si>
  <si>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</si>
  <si>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</si>
  <si>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</si>
  <si>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</si>
  <si>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</si>
  <si>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</si>
  <si>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</si>
  <si>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</si>
  <si>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</si>
  <si>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</si>
  <si>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</si>
  <si>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</si>
  <si>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</si>
  <si>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</si>
  <si>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</si>
  <si>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</si>
  <si>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</si>
  <si>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</si>
  <si>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</si>
  <si>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</si>
  <si>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</si>
  <si>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</si>
  <si>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</si>
  <si>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</si>
  <si>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</si>
  <si>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</si>
  <si>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</si>
  <si>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</si>
  <si>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</si>
  <si>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</si>
  <si>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</si>
  <si>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</si>
  <si>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</si>
  <si>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</si>
  <si>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</si>
  <si>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</si>
  <si>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</si>
  <si>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</si>
  <si>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</si>
  <si>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</si>
  <si>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</si>
  <si>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</si>
  <si>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</si>
  <si>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</si>
  <si>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</si>
  <si>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</si>
  <si>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</si>
  <si>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</si>
  <si>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</si>
  <si>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</si>
  <si>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</si>
  <si>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</si>
  <si>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</si>
  <si>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</si>
  <si>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</si>
  <si>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</si>
  <si>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</si>
  <si>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</si>
  <si>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</si>
  <si>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</si>
  <si>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</si>
  <si>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</si>
  <si>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</si>
  <si>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</si>
  <si>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</si>
  <si>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</si>
  <si>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</si>
  <si>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</si>
  <si>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</si>
  <si>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</si>
  <si>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</si>
  <si>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</si>
  <si>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</si>
  <si>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</si>
  <si>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</si>
  <si>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</si>
  <si>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</si>
  <si>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</si>
  <si>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</si>
  <si>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</si>
  <si>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</si>
  <si>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</si>
  <si>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</si>
  <si>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</si>
  <si>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</si>
  <si>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</si>
  <si>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</si>
  <si>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</si>
  <si>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</si>
  <si>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</si>
  <si>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</si>
  <si>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</si>
  <si>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</si>
  <si>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</si>
  <si>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</si>
  <si>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</si>
  <si>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</si>
  <si>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</si>
  <si>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</si>
  <si>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</si>
  <si>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</si>
  <si>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</si>
  <si>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</si>
  <si>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</si>
  <si>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</si>
  <si>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</si>
  <si>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</si>
  <si>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</si>
  <si>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</si>
  <si>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</si>
  <si>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</si>
  <si>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</si>
  <si>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</si>
  <si>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</si>
  <si>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</si>
  <si>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</si>
  <si>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</si>
  <si>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</si>
  <si>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</si>
  <si>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</si>
  <si>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</si>
  <si>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</si>
  <si>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</si>
  <si>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</si>
  <si>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</si>
  <si>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</si>
  <si>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</si>
  <si>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</si>
  <si>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</si>
  <si>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</si>
  <si>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</si>
  <si>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</si>
  <si>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</si>
  <si>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</si>
  <si>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</si>
  <si>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</si>
  <si>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</si>
  <si>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</si>
  <si>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</si>
  <si>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</si>
  <si>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</si>
  <si>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</si>
  <si>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</si>
  <si>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</si>
  <si>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</si>
  <si>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</si>
  <si>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</si>
  <si>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</si>
  <si>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</si>
  <si>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</si>
  <si>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</si>
  <si>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</si>
  <si>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</si>
  <si>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</si>
  <si>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</si>
  <si>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</si>
  <si>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</si>
  <si>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</si>
  <si>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</si>
  <si>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</si>
  <si>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</si>
  <si>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</si>
  <si>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</si>
  <si>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</si>
  <si>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</si>
  <si>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</si>
  <si>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</si>
  <si>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</si>
  <si>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</si>
  <si>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</si>
  <si>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</si>
  <si>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</si>
  <si>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</si>
  <si>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</si>
  <si>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</si>
  <si>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</si>
  <si>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</si>
  <si>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</si>
  <si>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</si>
  <si>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</si>
  <si>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</si>
  <si>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</si>
  <si>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</si>
  <si>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</si>
  <si>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</si>
  <si>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</si>
  <si>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</si>
  <si>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</si>
  <si>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</si>
  <si>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</si>
  <si>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</si>
  <si>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</si>
  <si>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</si>
  <si>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</si>
  <si>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</si>
  <si>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</si>
  <si>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</si>
  <si>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</si>
  <si>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</si>
  <si>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</si>
  <si>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</si>
  <si>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</si>
  <si>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</si>
  <si>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</si>
  <si>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</si>
  <si>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</si>
  <si>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</si>
  <si>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</si>
  <si>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</si>
  <si>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</si>
  <si>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</si>
  <si>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</si>
  <si>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</si>
  <si>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</si>
  <si>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</si>
  <si>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</si>
  <si>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</si>
  <si>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</si>
  <si>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</si>
  <si>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</si>
  <si>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</si>
  <si>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</si>
  <si>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</si>
  <si>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</si>
  <si>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</si>
  <si>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</si>
  <si>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</si>
  <si>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</si>
  <si>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</si>
  <si>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</si>
  <si>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</si>
  <si>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</si>
  <si>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</si>
  <si>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</si>
  <si>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</si>
  <si>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</si>
  <si>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</si>
  <si>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</si>
  <si>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</si>
  <si>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</si>
  <si>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</si>
  <si>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</si>
  <si>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</si>
  <si>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</si>
  <si>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</si>
  <si>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</si>
  <si>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</si>
  <si>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</si>
  <si>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</si>
  <si>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</si>
  <si>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</si>
  <si>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</si>
  <si>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</si>
  <si>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</si>
  <si>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</si>
  <si>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</si>
  <si>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</si>
  <si>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</si>
  <si>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</si>
  <si>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</si>
  <si>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</si>
  <si>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</si>
  <si>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</si>
  <si>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</si>
  <si>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</si>
  <si>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</si>
  <si>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</si>
  <si>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</si>
  <si>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</si>
  <si>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</si>
  <si>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</si>
  <si>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</si>
  <si>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</si>
  <si>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</si>
  <si>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</si>
  <si>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</si>
  <si>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</si>
  <si>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</si>
  <si>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</si>
  <si>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</si>
  <si>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</si>
  <si>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</si>
  <si>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</si>
  <si>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</si>
  <si>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</si>
  <si>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</si>
  <si>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</si>
  <si>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</si>
  <si>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</si>
  <si>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</si>
  <si>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</si>
  <si>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</si>
  <si>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</si>
  <si>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</si>
  <si>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</si>
  <si>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</si>
  <si>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</si>
  <si>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</si>
  <si>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</si>
  <si>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</si>
  <si>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</si>
  <si>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</si>
  <si>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</si>
  <si>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</si>
  <si>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</si>
  <si>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</si>
  <si>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</si>
  <si>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</si>
  <si>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</si>
  <si>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</si>
  <si>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</si>
  <si>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</si>
  <si>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</si>
  <si>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</si>
  <si>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</si>
  <si>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</si>
  <si>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</si>
  <si>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</si>
  <si>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</si>
  <si>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</si>
  <si>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</si>
  <si>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</si>
  <si>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</si>
  <si>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</si>
  <si>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</si>
  <si>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</si>
  <si>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</si>
  <si>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</si>
  <si>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</si>
  <si>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</si>
  <si>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</si>
  <si>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</si>
  <si>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</si>
  <si>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</si>
  <si>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</si>
  <si>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</si>
  <si>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</si>
  <si>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</si>
  <si>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</si>
  <si>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</si>
  <si>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</si>
  <si>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</si>
  <si>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</si>
  <si>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</si>
  <si>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</si>
  <si>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</si>
  <si>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</si>
  <si>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</si>
  <si>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</si>
  <si>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</si>
  <si>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</si>
  <si>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</si>
  <si>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</si>
  <si>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</si>
  <si>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</si>
  <si>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</si>
  <si>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</si>
  <si>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</si>
  <si>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</si>
  <si>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</si>
  <si>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</si>
  <si>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</si>
  <si>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</si>
  <si>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</si>
  <si>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</si>
  <si>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</si>
  <si>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</si>
  <si>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</si>
  <si>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</si>
  <si>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</si>
  <si>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</si>
  <si>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</si>
  <si>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</si>
  <si>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</si>
  <si>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</si>
  <si>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</si>
  <si>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</si>
  <si>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</si>
  <si>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</si>
  <si>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</si>
  <si>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</si>
  <si>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</si>
  <si>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</si>
  <si>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</si>
  <si>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</si>
  <si>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</si>
  <si>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</si>
  <si>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</si>
  <si>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</si>
  <si>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</si>
  <si>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</si>
  <si>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</si>
  <si>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</si>
  <si>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</si>
  <si>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</si>
  <si>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</si>
  <si>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</si>
  <si>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</si>
  <si>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</si>
  <si>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</si>
  <si>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</si>
  <si>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</si>
  <si>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</si>
  <si>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</si>
  <si>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</si>
  <si>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</si>
  <si>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</si>
  <si>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</si>
  <si>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</si>
  <si>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</si>
  <si>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</si>
  <si>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</si>
  <si>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</si>
  <si>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</si>
  <si>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</si>
  <si>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</si>
  <si>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</si>
  <si>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</si>
  <si>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</si>
  <si>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</si>
  <si>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</si>
  <si>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</si>
  <si>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</si>
  <si>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</si>
  <si>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</si>
  <si>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</si>
  <si>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</si>
  <si>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</si>
  <si>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</si>
  <si>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</si>
  <si>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</si>
  <si>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</si>
  <si>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</si>
  <si>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</si>
  <si>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</si>
  <si>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</si>
  <si>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</si>
  <si>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</si>
  <si>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</si>
  <si>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</si>
  <si>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</si>
  <si>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</si>
  <si>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</si>
  <si>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</si>
  <si>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</si>
  <si>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</si>
  <si>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</si>
  <si>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</si>
  <si>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</si>
  <si>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</si>
  <si>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</si>
  <si>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</si>
  <si>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</si>
  <si>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</si>
  <si>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</si>
  <si>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</si>
  <si>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</si>
  <si>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</si>
  <si>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</si>
  <si>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</si>
  <si>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</si>
  <si>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</si>
  <si>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</si>
  <si>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</si>
  <si>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</si>
  <si>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</si>
  <si>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</si>
  <si>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</si>
  <si>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</si>
  <si>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</si>
  <si>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</si>
  <si>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</si>
  <si>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</si>
  <si>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</si>
  <si>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</si>
  <si>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</si>
  <si>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</si>
  <si>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</si>
  <si>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</si>
  <si>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</si>
  <si>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</si>
  <si>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</si>
  <si>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</si>
  <si>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</si>
  <si>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</si>
  <si>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</si>
  <si>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</si>
  <si>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</si>
  <si>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</si>
  <si>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</si>
  <si>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</si>
  <si>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</si>
  <si>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</si>
  <si>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</si>
  <si>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</si>
  <si>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</si>
  <si>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</si>
  <si>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</si>
  <si>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</si>
  <si>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</si>
  <si>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</si>
  <si>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</si>
  <si>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</si>
  <si>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</si>
  <si>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</si>
  <si>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</si>
  <si>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</si>
  <si>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</si>
  <si>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</si>
  <si>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</si>
  <si>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</si>
  <si>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</si>
  <si>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</si>
  <si>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</si>
  <si>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</si>
  <si>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</si>
  <si>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</si>
  <si>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</si>
  <si>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</si>
  <si>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</si>
  <si>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</si>
  <si>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</si>
  <si>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</si>
  <si>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</si>
  <si>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</si>
  <si>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</si>
  <si>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</si>
  <si>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</si>
  <si>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</si>
  <si>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</si>
  <si>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</si>
  <si>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</si>
  <si>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</si>
  <si>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</si>
  <si>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</si>
  <si>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</si>
  <si>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</si>
  <si>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</si>
  <si>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</si>
  <si>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</si>
  <si>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</si>
  <si>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</si>
  <si>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</si>
  <si>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</si>
  <si>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</si>
  <si>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</si>
  <si>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</si>
  <si>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</si>
  <si>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</si>
  <si>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</si>
  <si>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</si>
  <si>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</si>
  <si>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</si>
  <si>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</si>
  <si>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</si>
  <si>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</si>
  <si>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</si>
  <si>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</si>
  <si>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</si>
  <si>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</si>
  <si>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</si>
  <si>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</si>
  <si>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</si>
  <si>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</si>
  <si>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</si>
  <si>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</si>
  <si>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</si>
  <si>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</si>
  <si>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</si>
  <si>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</si>
  <si>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</si>
  <si>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</si>
  <si>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</si>
  <si>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</si>
  <si>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</si>
  <si>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</si>
  <si>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</si>
  <si>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</si>
  <si>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</si>
  <si>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</si>
  <si>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</si>
  <si>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</si>
  <si>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</si>
  <si>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</si>
  <si>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</si>
  <si>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</si>
  <si>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</si>
  <si>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</si>
  <si>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</si>
  <si>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</si>
  <si>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</si>
  <si>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</si>
  <si>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</si>
  <si>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</si>
  <si>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</si>
  <si>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</si>
  <si>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</si>
  <si>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</si>
  <si>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</si>
  <si>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</si>
  <si>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</si>
  <si>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</si>
  <si>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</si>
  <si>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</si>
  <si>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</si>
  <si>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</si>
  <si>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</si>
  <si>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</si>
  <si>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</si>
  <si>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</si>
  <si>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</si>
  <si>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</si>
  <si>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</si>
  <si>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</si>
  <si>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</si>
  <si>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</si>
  <si>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</si>
  <si>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</si>
  <si>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</si>
  <si>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</si>
  <si>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</si>
  <si>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</si>
  <si>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</si>
  <si>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</si>
  <si>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</si>
  <si>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</si>
  <si>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</si>
  <si>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</si>
  <si>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</si>
  <si>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</si>
  <si>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</si>
  <si>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</si>
  <si>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</si>
  <si>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</si>
  <si>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</si>
  <si>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</si>
  <si>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</si>
  <si>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</si>
  <si>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</si>
  <si>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</si>
  <si>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</si>
  <si>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</si>
  <si>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</si>
  <si>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</si>
  <si>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</si>
  <si>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</si>
  <si>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</si>
  <si>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</si>
  <si>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</si>
  <si>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</si>
  <si>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</si>
  <si>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</si>
  <si>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</si>
  <si>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</si>
  <si>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</si>
  <si>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</si>
  <si>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</si>
  <si>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</si>
  <si>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</si>
  <si>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</si>
  <si>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</si>
  <si>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</si>
  <si>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</si>
  <si>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</si>
  <si>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</si>
  <si>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</si>
  <si>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</si>
  <si>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</si>
  <si>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</si>
  <si>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</si>
  <si>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</si>
  <si>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</si>
  <si>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</si>
  <si>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</si>
  <si>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</si>
  <si>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</si>
  <si>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</si>
  <si>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</si>
  <si>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</si>
  <si>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</si>
  <si>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</si>
  <si>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</si>
  <si>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</si>
  <si>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</si>
  <si>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</si>
  <si>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</si>
  <si>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</si>
  <si>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</si>
  <si>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</si>
  <si>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</si>
  <si>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</si>
  <si>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</si>
  <si>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</si>
  <si>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</si>
  <si>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</si>
  <si>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</si>
  <si>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</si>
  <si>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</si>
  <si>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</si>
  <si>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</si>
  <si>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</si>
  <si>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</si>
  <si>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</si>
  <si>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</si>
  <si>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</si>
  <si>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</si>
  <si>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</si>
  <si>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</si>
  <si>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</si>
  <si>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</si>
  <si>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</si>
  <si>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</si>
  <si>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</si>
  <si>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</si>
  <si>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</si>
  <si>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</si>
  <si>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</si>
  <si>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</si>
  <si>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</si>
  <si>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</si>
  <si>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</si>
  <si>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</si>
  <si>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</si>
  <si>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</si>
  <si>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</si>
  <si>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</si>
  <si>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</si>
  <si>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</si>
  <si>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</si>
  <si>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</si>
  <si>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</si>
  <si>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</si>
  <si>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</si>
  <si>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</si>
  <si>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</si>
  <si>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</si>
  <si>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</si>
  <si>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</si>
  <si>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</si>
  <si>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</si>
  <si>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</si>
  <si>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</si>
  <si>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</si>
  <si>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</si>
  <si>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</si>
  <si>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</si>
  <si>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</si>
  <si>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</si>
  <si>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</si>
  <si>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</si>
  <si>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</si>
  <si>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</si>
  <si>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</si>
  <si>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</si>
  <si>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</si>
  <si>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</si>
  <si>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</si>
  <si>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</si>
  <si>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</si>
  <si>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</si>
  <si>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</si>
  <si>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</si>
  <si>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</si>
  <si>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</si>
  <si>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</si>
  <si>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</si>
  <si>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</si>
  <si>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</si>
  <si>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</si>
  <si>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</si>
  <si>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</si>
  <si>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</si>
  <si>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</si>
  <si>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</si>
  <si>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</si>
  <si>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</si>
  <si>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</si>
  <si>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</si>
  <si>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</si>
  <si>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</si>
  <si>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</si>
  <si>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</si>
  <si>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</si>
  <si>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</si>
  <si>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</si>
  <si>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</si>
  <si>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</si>
  <si>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</si>
  <si>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</si>
  <si>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</si>
  <si>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</si>
  <si>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</si>
  <si>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</si>
  <si>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</si>
  <si>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</si>
  <si>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</si>
  <si>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</si>
  <si>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</si>
  <si>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</si>
  <si>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</si>
  <si>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</si>
  <si>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</si>
  <si>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</si>
  <si>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</si>
  <si>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</si>
  <si>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</si>
  <si>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</si>
  <si>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</si>
  <si>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</si>
  <si>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</si>
  <si>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</si>
  <si>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</si>
  <si>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</si>
  <si>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</si>
  <si>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</si>
  <si>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</si>
  <si>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</si>
  <si>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</si>
  <si>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</si>
  <si>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</si>
  <si>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</si>
  <si>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</si>
  <si>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</si>
  <si>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</si>
  <si>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</si>
  <si>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</si>
  <si>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</si>
  <si>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</si>
  <si>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</si>
  <si>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</si>
  <si>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</si>
  <si>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</si>
  <si>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</si>
  <si>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</si>
  <si>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</si>
  <si>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</si>
  <si>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</si>
  <si>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</si>
  <si>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</si>
  <si>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</si>
  <si>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</si>
  <si>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</si>
  <si>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</si>
  <si>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</si>
  <si>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</si>
  <si>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</si>
  <si>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</si>
  <si>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</si>
  <si>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</si>
  <si>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</si>
  <si>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</si>
  <si>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</si>
  <si>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</si>
  <si>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</si>
  <si>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</si>
  <si>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</si>
  <si>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</si>
  <si>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</si>
  <si>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</si>
  <si>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</si>
  <si>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</si>
  <si>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</si>
  <si>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</si>
  <si>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</si>
  <si>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</si>
  <si>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</si>
  <si>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</si>
  <si>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</si>
  <si>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</si>
  <si>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</si>
  <si>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</si>
  <si>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</si>
  <si>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</si>
  <si>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</si>
  <si>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</si>
  <si>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</si>
  <si>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</si>
  <si>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</si>
  <si>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</si>
  <si>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</si>
  <si>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</si>
  <si>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</si>
  <si>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</si>
  <si>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</si>
  <si>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</si>
  <si>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</si>
  <si>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</si>
  <si>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</si>
  <si>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</si>
  <si>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</si>
  <si>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</si>
  <si>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</si>
  <si>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</si>
  <si>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</si>
  <si>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</si>
  <si>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</si>
  <si>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</si>
  <si>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</si>
  <si>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</si>
  <si>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</si>
  <si>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</si>
  <si>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</si>
  <si>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</si>
  <si>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</si>
  <si>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</si>
  <si>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</si>
  <si>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</si>
  <si>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</si>
  <si>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</si>
  <si>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</si>
  <si>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</si>
  <si>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</si>
  <si>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</si>
  <si>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</si>
  <si>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</si>
  <si>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</si>
  <si>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</si>
  <si>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</si>
  <si>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</si>
  <si>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</si>
  <si>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</si>
  <si>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</si>
  <si>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</si>
  <si>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</si>
  <si>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</si>
  <si>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</si>
  <si>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</si>
  <si>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</si>
  <si>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</si>
  <si>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</si>
  <si>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</si>
  <si>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</si>
  <si>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</si>
  <si>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</si>
  <si>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</si>
  <si>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</si>
  <si>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</si>
  <si>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</si>
  <si>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</si>
  <si>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</si>
  <si>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</si>
  <si>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</si>
  <si>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</si>
  <si>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</si>
  <si>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</si>
  <si>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</si>
  <si>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</si>
  <si>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</si>
  <si>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</si>
  <si>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</si>
  <si>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</si>
  <si>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</si>
  <si>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</si>
  <si>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</si>
  <si>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</si>
  <si>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</si>
  <si>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</si>
  <si>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</si>
  <si>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</si>
  <si>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</si>
  <si>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</si>
  <si>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</si>
  <si>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</si>
  <si>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</si>
  <si>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</si>
  <si>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</si>
  <si>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</si>
  <si>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</si>
  <si>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</si>
  <si>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</si>
  <si>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</si>
  <si>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</si>
  <si>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</si>
  <si>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</si>
  <si>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</si>
  <si>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</si>
  <si>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</si>
  <si>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</si>
  <si>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</si>
  <si>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</si>
  <si>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</si>
  <si>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</si>
  <si>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</si>
  <si>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</si>
  <si>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</si>
  <si>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</si>
  <si>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</si>
  <si>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</si>
  <si>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</si>
  <si>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</si>
  <si>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</si>
  <si>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</si>
  <si>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</si>
  <si>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</si>
  <si>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</si>
  <si>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</si>
  <si>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</si>
  <si>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</si>
  <si>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</si>
  <si>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</si>
  <si>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</si>
  <si>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</si>
  <si>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</si>
  <si>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</si>
  <si>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</si>
  <si>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</si>
  <si>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</si>
  <si>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</si>
  <si>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</si>
  <si>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</si>
  <si>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</si>
  <si>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</si>
  <si>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</si>
  <si>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</si>
  <si>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</si>
  <si>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</si>
  <si>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</si>
  <si>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</si>
  <si>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</si>
  <si>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</si>
  <si>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</si>
  <si>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</si>
  <si>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</si>
  <si>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</si>
  <si>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</si>
  <si>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</si>
  <si>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</si>
  <si>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</si>
  <si>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</si>
  <si>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</si>
  <si>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</si>
  <si>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</si>
  <si>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</si>
  <si>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</si>
  <si>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</si>
  <si>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</si>
  <si>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</si>
  <si>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</si>
  <si>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</si>
  <si>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</si>
  <si>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</si>
  <si>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</si>
  <si>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</si>
  <si>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</si>
  <si>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</si>
  <si>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</si>
  <si>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</si>
  <si>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</si>
  <si>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</si>
  <si>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</si>
  <si>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</si>
  <si>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</si>
  <si>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</si>
  <si>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</si>
  <si>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</si>
  <si>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</si>
  <si>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</si>
  <si>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</si>
  <si>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</si>
  <si>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</si>
  <si>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</si>
  <si>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</si>
  <si>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</si>
  <si>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</si>
  <si>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</si>
  <si>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</si>
  <si>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</si>
  <si>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</si>
  <si>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</si>
  <si>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</si>
  <si>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</si>
  <si>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</si>
  <si>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</si>
  <si>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</si>
  <si>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</si>
  <si>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</si>
  <si>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</si>
  <si>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</si>
  <si>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</si>
  <si>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</si>
  <si>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</si>
  <si>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</si>
  <si>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</si>
  <si>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</si>
  <si>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</si>
  <si>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</si>
  <si>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</si>
  <si>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</si>
  <si>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</si>
  <si>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</si>
  <si>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</si>
  <si>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</si>
  <si>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</si>
  <si>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</si>
  <si>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</si>
  <si>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</si>
  <si>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</si>
  <si>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</si>
  <si>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</si>
  <si>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</si>
  <si>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</si>
  <si>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</si>
  <si>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</si>
  <si>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</si>
  <si>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</si>
  <si>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</si>
  <si>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</si>
  <si>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</si>
  <si>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</si>
  <si>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</si>
  <si>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</si>
  <si>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</si>
  <si>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</si>
  <si>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</si>
  <si>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</si>
  <si>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</si>
  <si>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</si>
  <si>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</si>
  <si>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</si>
  <si>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</si>
  <si>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</si>
  <si>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</si>
  <si>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</si>
  <si>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</si>
  <si>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</si>
  <si>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</si>
  <si>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</si>
  <si>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</si>
  <si>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</si>
  <si>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</si>
  <si>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</si>
  <si>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</si>
  <si>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</si>
  <si>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</si>
  <si>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</si>
  <si>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</si>
  <si>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</si>
  <si>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</si>
  <si>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</si>
  <si>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</si>
  <si>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</si>
  <si>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</si>
  <si>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</si>
  <si>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</si>
  <si>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</si>
  <si>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</si>
  <si>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</si>
  <si>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</si>
  <si>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</si>
  <si>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</si>
  <si>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</si>
  <si>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</si>
  <si>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</si>
  <si>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</si>
  <si>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</si>
  <si>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</si>
  <si>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</si>
  <si>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</si>
  <si>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</si>
  <si>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</si>
  <si>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</si>
  <si>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</si>
  <si>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</si>
  <si>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</si>
  <si>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</si>
  <si>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</si>
  <si>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</si>
  <si>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</si>
  <si>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</si>
  <si>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</si>
  <si>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</si>
  <si>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</si>
  <si>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</si>
  <si>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</si>
  <si>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</si>
  <si>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</si>
  <si>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</si>
  <si>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</si>
  <si>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</si>
  <si>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</si>
  <si>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</si>
  <si>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</si>
  <si>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</si>
  <si>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</si>
  <si>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</si>
  <si>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</si>
  <si>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</si>
  <si>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</si>
  <si>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</si>
  <si>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</si>
  <si>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</si>
  <si>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</si>
  <si>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</si>
  <si>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</si>
  <si>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</si>
  <si>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</si>
  <si>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</si>
  <si>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</si>
  <si>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</si>
  <si>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</si>
  <si>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</si>
  <si>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</si>
  <si>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</si>
  <si>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</si>
  <si>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</si>
  <si>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</si>
  <si>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</si>
  <si>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</si>
  <si>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</si>
  <si>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</si>
  <si>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</si>
  <si>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</si>
  <si>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</si>
  <si>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</si>
  <si>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</si>
  <si>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</si>
  <si>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</si>
  <si>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</si>
  <si>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</si>
  <si>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</si>
  <si>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</si>
  <si>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</si>
  <si>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</si>
  <si>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</si>
  <si>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</si>
  <si>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</si>
  <si>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</si>
  <si>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</si>
  <si>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</si>
  <si>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</si>
  <si>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</si>
  <si>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</si>
  <si>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</si>
  <si>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</si>
  <si>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</si>
  <si>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</si>
  <si>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</si>
  <si>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</si>
  <si>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</si>
  <si>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</si>
  <si>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</si>
  <si>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</si>
  <si>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</si>
  <si>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</si>
  <si>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</si>
  <si>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</si>
  <si>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</si>
  <si>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</si>
  <si>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</si>
  <si>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</si>
  <si>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</si>
  <si>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</si>
  <si>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</si>
  <si>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</si>
  <si>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</si>
  <si>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</si>
  <si>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</si>
  <si>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</si>
  <si>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</si>
  <si>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</si>
  <si>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</si>
  <si>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</si>
  <si>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</si>
  <si>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</si>
  <si>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</si>
  <si>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</si>
  <si>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</si>
  <si>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</si>
  <si>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</si>
  <si>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</si>
  <si>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</si>
  <si>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</si>
  <si>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</si>
  <si>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</si>
  <si>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</si>
  <si>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</si>
  <si>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</si>
  <si>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</si>
  <si>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</si>
  <si>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</si>
  <si>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</si>
  <si>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</si>
  <si>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</si>
  <si>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</si>
  <si>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</si>
  <si>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</si>
  <si>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</si>
  <si>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</si>
  <si>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</si>
  <si>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</si>
  <si>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</si>
  <si>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</si>
  <si>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</si>
  <si>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</si>
  <si>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</si>
  <si>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</si>
  <si>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</si>
  <si>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</si>
  <si>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</si>
  <si>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</si>
  <si>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</si>
  <si>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</si>
  <si>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</si>
  <si>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</si>
  <si>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</si>
  <si>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</si>
  <si>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</si>
  <si>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</si>
  <si>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</si>
  <si>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</si>
  <si>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</si>
  <si>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</si>
  <si>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</si>
  <si>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</si>
  <si>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</si>
  <si>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</si>
  <si>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</si>
  <si>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</si>
  <si>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</si>
  <si>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</si>
  <si>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</si>
  <si>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</si>
  <si>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</si>
  <si>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</si>
  <si>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</si>
  <si>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</si>
  <si>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</si>
  <si>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</si>
  <si>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</si>
  <si>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</si>
  <si>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</si>
  <si>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</si>
  <si>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</si>
  <si>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</si>
  <si>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</si>
  <si>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</si>
  <si>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</si>
  <si>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</si>
  <si>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</si>
  <si>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</si>
  <si>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</si>
  <si>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</si>
  <si>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</si>
  <si>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</si>
  <si>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</si>
  <si>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</si>
  <si>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</si>
  <si>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</si>
  <si>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</si>
  <si>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</si>
  <si>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</si>
  <si>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</si>
  <si>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</si>
  <si>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</si>
  <si>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</si>
  <si>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</si>
  <si>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</si>
  <si>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</si>
  <si>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</si>
  <si>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</si>
  <si>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</si>
  <si>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</si>
  <si>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</si>
  <si>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</si>
  <si>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</si>
  <si>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</si>
  <si>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</si>
  <si>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</si>
  <si>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</si>
  <si>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</si>
  <si>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</si>
  <si>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</si>
  <si>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</si>
  <si>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</si>
  <si>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</si>
  <si>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</si>
  <si>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</si>
  <si>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</si>
  <si>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</si>
  <si>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</si>
  <si>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</si>
  <si>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</si>
  <si>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</si>
  <si>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</si>
  <si>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</si>
  <si>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</si>
  <si>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</si>
  <si>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</si>
  <si>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</si>
  <si>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</si>
  <si>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</si>
  <si>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</si>
  <si>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</si>
  <si>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</si>
  <si>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</si>
  <si>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</si>
  <si>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</si>
  <si>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</si>
  <si>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</si>
  <si>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</si>
  <si>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</si>
  <si>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</si>
  <si>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</si>
  <si>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</si>
  <si>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</si>
  <si>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</si>
  <si>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</si>
  <si>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</si>
  <si>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</si>
  <si>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</si>
  <si>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</si>
  <si>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</si>
  <si>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</si>
  <si>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</si>
  <si>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</si>
  <si>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</si>
  <si>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</si>
  <si>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</si>
  <si>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</si>
  <si>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</si>
  <si>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</si>
  <si>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</si>
  <si>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</si>
  <si>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</si>
  <si>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</si>
  <si>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</si>
  <si>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</si>
  <si>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</si>
  <si>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</si>
  <si>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</si>
  <si>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</si>
  <si>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</si>
  <si>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</si>
  <si>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</si>
  <si>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</si>
  <si>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</si>
  <si>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</si>
  <si>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</si>
  <si>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</si>
  <si>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</si>
  <si>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</si>
  <si>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</si>
  <si>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</si>
  <si>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</si>
  <si>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</si>
  <si>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</si>
  <si>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</si>
  <si>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</si>
  <si>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</si>
  <si>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</si>
  <si>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</si>
  <si>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</si>
  <si>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</si>
  <si>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</si>
  <si>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</si>
  <si>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</si>
  <si>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</si>
  <si>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</si>
  <si>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</si>
  <si>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</si>
  <si>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</si>
  <si>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</si>
  <si>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</si>
  <si>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</si>
  <si>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</si>
  <si>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</si>
  <si>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</si>
  <si>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</si>
  <si>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</si>
  <si>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</si>
  <si>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</si>
  <si>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</si>
  <si>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</si>
  <si>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</si>
  <si>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</si>
  <si>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</si>
  <si>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</si>
  <si>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</si>
  <si>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</si>
  <si>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</si>
  <si>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</si>
  <si>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</si>
  <si>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</si>
  <si>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</si>
  <si>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</si>
  <si>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</si>
  <si>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</si>
  <si>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</si>
  <si>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</si>
  <si>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</si>
  <si>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</si>
  <si>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</si>
  <si>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</si>
  <si>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</si>
  <si>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</si>
  <si>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</si>
  <si>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</si>
  <si>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</si>
  <si>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</si>
  <si>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</si>
  <si>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</si>
  <si>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</si>
  <si>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</si>
  <si>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</si>
  <si>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</si>
  <si>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</si>
  <si>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</si>
  <si>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</si>
  <si>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</si>
  <si>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</si>
  <si>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</si>
  <si>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</si>
  <si>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</si>
  <si>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</si>
  <si>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</si>
  <si>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</si>
  <si>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</si>
  <si>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</si>
  <si>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</si>
  <si>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</si>
  <si>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</si>
  <si>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</si>
  <si>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</si>
  <si>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</si>
  <si>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</si>
  <si>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</si>
  <si>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</si>
  <si>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</si>
  <si>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</si>
  <si>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</si>
  <si>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</si>
  <si>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</si>
  <si>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</si>
  <si>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</si>
  <si>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</si>
  <si>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</si>
  <si>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</si>
  <si>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</si>
  <si>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</si>
  <si>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</si>
  <si>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</si>
  <si>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</si>
  <si>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</si>
  <si>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</si>
  <si>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</si>
  <si>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</si>
  <si>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</si>
  <si>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</si>
  <si>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</si>
  <si>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</si>
  <si>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</si>
  <si>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</si>
  <si>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</si>
  <si>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</si>
  <si>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</si>
  <si>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</si>
  <si>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</si>
  <si>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</si>
  <si>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</si>
  <si>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</si>
  <si>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</si>
  <si>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</si>
  <si>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</si>
  <si>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</si>
  <si>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</si>
  <si>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</si>
  <si>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</si>
  <si>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</si>
  <si>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</si>
  <si>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</si>
  <si>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</si>
  <si>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</si>
  <si>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</si>
  <si>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</si>
  <si>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</si>
  <si>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</si>
  <si>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</si>
  <si>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</si>
  <si>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</si>
  <si>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</si>
  <si>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</si>
  <si>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</si>
  <si>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</si>
  <si>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</si>
  <si>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</si>
  <si>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</si>
  <si>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</si>
  <si>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</si>
  <si>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</si>
  <si>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</si>
  <si>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</si>
  <si>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</si>
  <si>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</si>
  <si>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</si>
  <si>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</si>
  <si>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</si>
  <si>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</si>
  <si>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</si>
  <si>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</si>
  <si>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</si>
  <si>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</si>
  <si>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</si>
  <si>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</si>
  <si>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</si>
  <si>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</si>
  <si>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</si>
  <si>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</si>
  <si>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</si>
  <si>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</si>
  <si>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</si>
  <si>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</si>
  <si>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</si>
  <si>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</si>
  <si>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</si>
  <si>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</si>
  <si>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</si>
  <si>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</si>
  <si>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</si>
  <si>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</si>
  <si>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</si>
  <si>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</si>
  <si>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</si>
  <si>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</si>
  <si>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</si>
  <si>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</si>
  <si>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</si>
  <si>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</si>
  <si>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</si>
  <si>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</si>
  <si>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</si>
  <si>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</si>
  <si>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</si>
  <si>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</si>
  <si>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</si>
  <si>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</si>
  <si>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</si>
  <si>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</si>
  <si>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</si>
  <si>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</si>
  <si>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</si>
  <si>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</si>
  <si>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</si>
  <si>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</si>
  <si>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</si>
  <si>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</si>
  <si>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</si>
  <si>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</si>
  <si>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</si>
  <si>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</si>
  <si>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</si>
  <si>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</si>
  <si>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</si>
  <si>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</si>
  <si>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</si>
  <si>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</si>
  <si>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</si>
  <si>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</si>
  <si>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</si>
  <si>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</si>
  <si>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</si>
  <si>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</si>
  <si>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</si>
  <si>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</si>
  <si>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</si>
  <si>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</si>
  <si>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</si>
  <si>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</si>
  <si>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</si>
  <si>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</si>
  <si>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</si>
  <si>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</si>
  <si>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</si>
  <si>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</si>
  <si>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</si>
  <si>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</si>
  <si>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</si>
  <si>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</si>
  <si>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</si>
  <si>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</si>
  <si>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</si>
  <si>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</si>
  <si>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</si>
  <si>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</si>
  <si>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</si>
  <si>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</si>
  <si>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</si>
  <si>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</si>
  <si>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</si>
  <si>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</si>
  <si>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</si>
  <si>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</si>
  <si>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</si>
  <si>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</si>
  <si>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</si>
  <si>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</si>
  <si>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</si>
  <si>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</si>
  <si>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</si>
  <si>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</si>
  <si>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</si>
  <si>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</si>
  <si>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</si>
  <si>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</si>
  <si>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</si>
  <si>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</si>
  <si>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</si>
  <si>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</si>
  <si>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</si>
  <si>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</si>
  <si>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</si>
  <si>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</si>
  <si>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</si>
  <si>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</si>
  <si>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</si>
  <si>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</si>
  <si>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</si>
  <si>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</si>
  <si>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</si>
  <si>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</si>
  <si>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</si>
  <si>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</si>
  <si>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</si>
  <si>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</si>
  <si>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</si>
  <si>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</si>
  <si>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</si>
  <si>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</si>
  <si>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</si>
  <si>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</si>
  <si>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</si>
  <si>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</si>
  <si>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</si>
  <si>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</si>
  <si>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</si>
  <si>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</si>
  <si>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</si>
  <si>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</si>
  <si>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</si>
  <si>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</si>
  <si>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</si>
  <si>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</si>
  <si>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</si>
  <si>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</si>
  <si>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</si>
  <si>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</si>
  <si>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</si>
  <si>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</si>
  <si>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</si>
  <si>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</si>
  <si>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</si>
  <si>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</si>
  <si>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</si>
  <si>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</si>
  <si>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</si>
  <si>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</si>
  <si>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</si>
  <si>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</si>
  <si>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</si>
  <si>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</si>
  <si>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</si>
  <si>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</si>
  <si>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</si>
  <si>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</si>
  <si>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</si>
  <si>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</si>
  <si>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</si>
  <si>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</si>
  <si>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</si>
  <si>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</si>
  <si>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</si>
  <si>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</si>
  <si>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</si>
  <si>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</si>
  <si>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</si>
  <si>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</si>
  <si>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</si>
  <si>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</si>
  <si>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</si>
  <si>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</si>
  <si>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</si>
  <si>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</si>
  <si>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</si>
  <si>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</si>
  <si>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</si>
  <si>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</si>
  <si>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</si>
  <si>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</si>
  <si>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</si>
  <si>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</si>
  <si>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</si>
  <si>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</si>
  <si>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</si>
  <si>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</si>
  <si>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</si>
  <si>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</si>
  <si>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</si>
  <si>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</si>
  <si>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</si>
  <si>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</si>
  <si>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</si>
  <si>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</si>
  <si>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</si>
  <si>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</si>
  <si>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</si>
  <si>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</si>
  <si>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</si>
  <si>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</si>
  <si>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</si>
  <si>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</si>
  <si>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</si>
  <si>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</si>
  <si>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</si>
  <si>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</si>
  <si>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</si>
  <si>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</si>
  <si>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</si>
  <si>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</si>
  <si>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</si>
  <si>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</si>
  <si>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</si>
  <si>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</si>
  <si>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</si>
  <si>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</si>
  <si>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</si>
  <si>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</si>
  <si>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</si>
  <si>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</si>
  <si>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</si>
  <si>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</si>
  <si>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</si>
  <si>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</si>
  <si>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</si>
  <si>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</si>
  <si>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</si>
  <si>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</si>
  <si>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</si>
  <si>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</si>
  <si>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</si>
  <si>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</si>
  <si>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</si>
  <si>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</si>
  <si>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</si>
  <si>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</si>
  <si>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</si>
  <si>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</si>
  <si>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</si>
  <si>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</si>
  <si>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</si>
  <si>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</si>
  <si>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</si>
  <si>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</si>
  <si>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</si>
  <si>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</si>
  <si>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</si>
  <si>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</si>
  <si>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</si>
  <si>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</si>
  <si>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</si>
  <si>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</si>
  <si>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</si>
  <si>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</si>
  <si>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</si>
  <si>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</si>
  <si>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</si>
  <si>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</si>
  <si>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</si>
  <si>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</si>
  <si>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</si>
  <si>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</si>
  <si>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</si>
  <si>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</si>
  <si>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</si>
  <si>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</si>
  <si>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</si>
  <si>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</si>
  <si>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</si>
  <si>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</si>
  <si>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</si>
  <si>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</si>
  <si>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</si>
  <si>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</si>
  <si>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</si>
  <si>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</si>
  <si>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</si>
  <si>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</si>
  <si>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</si>
  <si>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</si>
  <si>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</si>
  <si>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</si>
  <si>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</si>
  <si>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</si>
  <si>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</si>
  <si>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</si>
  <si>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</si>
  <si>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</si>
  <si>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</si>
  <si>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</si>
  <si>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</si>
  <si>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</si>
  <si>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</si>
  <si>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</si>
  <si>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</si>
  <si>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</si>
  <si>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</si>
  <si>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</si>
  <si>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</si>
  <si>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</si>
  <si>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</si>
  <si>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</si>
  <si>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</si>
  <si>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</si>
  <si>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</si>
  <si>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</si>
  <si>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</si>
  <si>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</si>
  <si>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</si>
  <si>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</si>
  <si>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</si>
  <si>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</si>
  <si>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</si>
  <si>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</si>
  <si>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</si>
  <si>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</si>
  <si>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</si>
  <si>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</si>
  <si>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</si>
  <si>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</si>
  <si>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</si>
  <si>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</si>
  <si>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</si>
  <si>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</si>
  <si>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</si>
  <si>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</si>
  <si>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</si>
  <si>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</si>
  <si>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</si>
  <si>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</si>
  <si>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</si>
  <si>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</si>
  <si>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</si>
  <si>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</si>
  <si>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</si>
  <si>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</si>
  <si>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</si>
  <si>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</si>
  <si>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</si>
  <si>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</si>
  <si>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</si>
  <si>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</si>
  <si>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</si>
  <si>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</si>
  <si>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</si>
  <si>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</si>
  <si>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</si>
  <si>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</si>
  <si>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</si>
  <si>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</si>
  <si>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</si>
  <si>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</si>
  <si>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</si>
  <si>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</si>
  <si>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</si>
  <si>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</si>
  <si>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</si>
  <si>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</si>
  <si>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</si>
  <si>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</si>
  <si>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</si>
  <si>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</si>
  <si>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</si>
  <si>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</si>
  <si>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</si>
  <si>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</si>
  <si>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</si>
  <si>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</si>
  <si>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</si>
  <si>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</si>
  <si>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</si>
  <si>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</si>
  <si>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</si>
  <si>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</si>
  <si>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</si>
  <si>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</si>
  <si>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</si>
  <si>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</si>
  <si>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</si>
  <si>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</si>
  <si>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</si>
  <si>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</si>
  <si>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</si>
  <si>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</si>
  <si>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</si>
  <si>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</si>
  <si>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</si>
  <si>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</si>
  <si>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</si>
  <si>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</si>
  <si>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</si>
  <si>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</si>
  <si>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</si>
  <si>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</si>
  <si>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</si>
  <si>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</si>
  <si>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</si>
  <si>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</si>
  <si>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</si>
  <si>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</si>
  <si>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</si>
  <si>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</si>
  <si>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</si>
  <si>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</si>
  <si>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</si>
  <si>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</si>
  <si>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</si>
  <si>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</si>
  <si>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</si>
  <si>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</si>
  <si>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</si>
  <si>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</si>
  <si>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</si>
  <si>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</si>
  <si>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</si>
  <si>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</si>
  <si>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</si>
  <si>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</si>
  <si>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</si>
  <si>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</si>
  <si>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</si>
  <si>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</si>
  <si>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</si>
  <si>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</si>
  <si>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</si>
  <si>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</si>
  <si>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</si>
  <si>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</si>
  <si>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</si>
  <si>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</si>
  <si>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</si>
  <si>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</si>
  <si>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</si>
  <si>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</si>
  <si>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</si>
  <si>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</si>
  <si>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</si>
  <si>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</si>
  <si>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</si>
  <si>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</si>
  <si>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</si>
  <si>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</si>
  <si>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</si>
  <si>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</si>
  <si>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</si>
  <si>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</si>
  <si>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</si>
  <si>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</si>
  <si>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</si>
  <si>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</si>
  <si>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</si>
  <si>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</si>
  <si>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</si>
  <si>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</si>
  <si>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</si>
  <si>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</si>
  <si>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</si>
  <si>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</si>
  <si>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</si>
  <si>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</si>
  <si>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</si>
  <si>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</si>
  <si>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</si>
  <si>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</si>
  <si>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</si>
  <si>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</si>
  <si>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</si>
  <si>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</si>
  <si>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</si>
  <si>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</si>
  <si>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</si>
  <si>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</si>
  <si>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</si>
  <si>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</si>
  <si>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</si>
  <si>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</si>
  <si>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</si>
  <si>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</si>
  <si>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</si>
  <si>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</si>
  <si>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</si>
  <si>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</si>
  <si>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</si>
  <si>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</si>
  <si>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</si>
  <si>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</si>
  <si>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</si>
  <si>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</si>
  <si>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</si>
  <si>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</si>
  <si>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</si>
  <si>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</si>
  <si>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</si>
  <si>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</si>
  <si>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</si>
  <si>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</si>
  <si>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</si>
  <si>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</si>
  <si>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</si>
  <si>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</si>
  <si>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</si>
  <si>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</si>
  <si>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</si>
  <si>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</si>
  <si>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</si>
  <si>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</si>
  <si>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</si>
  <si>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</si>
  <si>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</si>
  <si>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</si>
  <si>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</si>
  <si>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</si>
  <si>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</si>
  <si>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</si>
  <si>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</si>
  <si>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</si>
  <si>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</si>
  <si>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</si>
  <si>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</si>
  <si>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</si>
  <si>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</si>
  <si>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</si>
  <si>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</si>
  <si>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</si>
  <si>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</si>
  <si>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</si>
  <si>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</si>
  <si>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</si>
  <si>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</si>
  <si>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</si>
  <si>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</si>
  <si>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</si>
  <si>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</si>
  <si>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</si>
  <si>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</si>
  <si>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</si>
  <si>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</si>
  <si>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</si>
  <si>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</si>
  <si>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</si>
  <si>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</si>
  <si>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</si>
  <si>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</si>
  <si>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</si>
  <si>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</si>
  <si>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</si>
  <si>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</si>
  <si>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</si>
  <si>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</si>
  <si>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</si>
  <si>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</si>
  <si>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</si>
  <si>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</si>
  <si>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</si>
  <si>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</si>
  <si>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</si>
  <si>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</si>
  <si>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</si>
  <si>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</si>
  <si>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</si>
  <si>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</si>
  <si>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</si>
  <si>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</si>
  <si>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</si>
  <si>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</si>
  <si>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</si>
  <si>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</si>
  <si>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</si>
  <si>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</si>
  <si>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</si>
  <si>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</si>
  <si>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</si>
  <si>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</si>
  <si>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</si>
  <si>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</si>
  <si>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</si>
  <si>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</si>
  <si>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</si>
  <si>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</si>
  <si>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</si>
  <si>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</si>
  <si>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</si>
  <si>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</si>
  <si>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</si>
  <si>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</si>
  <si>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</si>
  <si>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</si>
  <si>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</si>
  <si>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</si>
  <si>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</si>
  <si>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</si>
  <si>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</si>
  <si>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</si>
  <si>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</si>
  <si>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</si>
  <si>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</si>
  <si>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</si>
  <si>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</si>
  <si>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</si>
  <si>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</si>
  <si>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</si>
  <si>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</si>
  <si>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</si>
  <si>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</si>
  <si>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</si>
  <si>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</si>
  <si>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</si>
  <si>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</si>
  <si>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</si>
  <si>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</si>
  <si>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</si>
  <si>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</si>
  <si>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</si>
  <si>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</si>
  <si>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</si>
  <si>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</si>
  <si>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</si>
  <si>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</si>
  <si>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</si>
  <si>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</si>
  <si>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</si>
  <si>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</si>
  <si>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</si>
  <si>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</si>
  <si>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</si>
  <si>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</si>
  <si>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</si>
  <si>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</si>
  <si>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</si>
  <si>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</si>
  <si>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</si>
  <si>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</si>
  <si>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</si>
  <si>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</si>
  <si>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</si>
  <si>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</si>
  <si>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</si>
  <si>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</si>
  <si>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</si>
  <si>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</si>
  <si>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</si>
  <si>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</si>
  <si>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</si>
  <si>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</si>
  <si>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</si>
  <si>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</si>
  <si>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</si>
  <si>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</si>
  <si>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</si>
  <si>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</si>
  <si>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</si>
  <si>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</si>
  <si>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</si>
  <si>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</si>
  <si>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</si>
  <si>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</si>
  <si>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</si>
  <si>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</si>
  <si>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</si>
  <si>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</si>
  <si>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</si>
  <si>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</si>
  <si>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</si>
  <si>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</si>
  <si>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</si>
  <si>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</si>
  <si>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</si>
  <si>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</si>
  <si>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</si>
  <si>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</si>
  <si>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</si>
  <si>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</si>
  <si>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</si>
  <si>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</si>
  <si>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</si>
  <si>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</si>
  <si>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</si>
  <si>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</si>
  <si>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</si>
  <si>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</si>
  <si>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</si>
  <si>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</si>
  <si>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</si>
  <si>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</si>
  <si>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</si>
  <si>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</si>
  <si>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</si>
  <si>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</si>
  <si>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</si>
  <si>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</si>
  <si>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</si>
  <si>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</si>
  <si>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</si>
  <si>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</si>
  <si>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</si>
  <si>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</si>
  <si>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</si>
  <si>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</si>
  <si>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</si>
  <si>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</si>
  <si>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</si>
  <si>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</si>
  <si>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</si>
  <si>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</si>
  <si>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</si>
  <si>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</si>
  <si>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</si>
  <si>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</si>
  <si>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</si>
  <si>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</si>
  <si>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</si>
  <si>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</si>
  <si>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</si>
  <si>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</si>
  <si>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</si>
  <si>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</si>
  <si>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</si>
  <si>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</si>
  <si>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</si>
  <si>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</si>
  <si>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</si>
  <si>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</si>
  <si>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</si>
  <si>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</si>
  <si>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</si>
  <si>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</si>
  <si>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</si>
  <si>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</si>
  <si>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</si>
  <si>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</si>
  <si>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</si>
  <si>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</si>
  <si>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</si>
  <si>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</si>
  <si>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</si>
  <si>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</si>
  <si>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</si>
  <si>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</si>
  <si>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</si>
  <si>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</si>
  <si>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</si>
  <si>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</si>
  <si>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</si>
  <si>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</si>
  <si>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</si>
  <si>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</si>
  <si>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</si>
  <si>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</si>
  <si>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</si>
  <si>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</si>
  <si>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</si>
  <si>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</si>
  <si>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</si>
  <si>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</si>
  <si>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</si>
  <si>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</si>
  <si>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</si>
  <si>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</si>
  <si>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</si>
  <si>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</si>
  <si>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</si>
  <si>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</si>
  <si>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</si>
  <si>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</si>
  <si>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</si>
  <si>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</si>
  <si>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</si>
  <si>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</si>
  <si>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</si>
  <si>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</si>
  <si>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</si>
  <si>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</si>
  <si>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</si>
  <si>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</si>
  <si>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</si>
  <si>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</si>
  <si>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</si>
  <si>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</si>
  <si>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</si>
  <si>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</si>
  <si>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</si>
  <si>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</si>
  <si>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</si>
  <si>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</si>
  <si>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</si>
  <si>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</si>
  <si>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</si>
  <si>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</si>
  <si>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</si>
  <si>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</si>
  <si>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</si>
  <si>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</si>
  <si>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</si>
  <si>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</si>
  <si>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</si>
  <si>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</si>
  <si>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</si>
  <si>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</si>
  <si>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</si>
  <si>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</si>
  <si>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</si>
  <si>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</si>
  <si>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</si>
  <si>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</si>
  <si>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</si>
  <si>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</si>
  <si>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</si>
  <si>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</si>
  <si>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</si>
  <si>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</si>
  <si>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</si>
  <si>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</si>
  <si>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</si>
  <si>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</si>
  <si>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</si>
  <si>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</si>
  <si>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</si>
  <si>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</si>
  <si>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</si>
  <si>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</si>
  <si>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</si>
  <si>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</si>
  <si>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</si>
  <si>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</si>
  <si>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</si>
  <si>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</si>
  <si>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</si>
  <si>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</si>
  <si>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</si>
  <si>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</si>
  <si>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</si>
  <si>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</si>
  <si>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</si>
  <si>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</si>
  <si>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</si>
  <si>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</si>
  <si>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</si>
  <si>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</si>
  <si>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</si>
  <si>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</si>
  <si>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</si>
  <si>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</si>
  <si>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</si>
  <si>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</si>
  <si>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</si>
  <si>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</si>
  <si>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</si>
  <si>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</si>
  <si>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</si>
  <si>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</si>
  <si>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</si>
  <si>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</si>
  <si>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</si>
  <si>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</si>
  <si>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</si>
  <si>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</si>
  <si>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</si>
  <si>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</si>
  <si>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</si>
  <si>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</si>
  <si>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</si>
  <si>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</si>
  <si>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</si>
  <si>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</si>
  <si>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</si>
  <si>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</si>
  <si>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</si>
  <si>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</si>
  <si>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</si>
  <si>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</si>
  <si>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</si>
  <si>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</si>
  <si>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</si>
  <si>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</si>
  <si>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</si>
  <si>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</si>
  <si>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</si>
  <si>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</si>
  <si>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</si>
  <si>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</si>
  <si>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</si>
  <si>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</si>
  <si>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</si>
  <si>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</si>
  <si>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</si>
  <si>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</si>
  <si>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</si>
  <si>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</si>
  <si>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</si>
  <si>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</si>
  <si>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</si>
  <si>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</si>
  <si>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</si>
  <si>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</si>
  <si>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</si>
  <si>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</si>
  <si>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</si>
  <si>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</si>
  <si>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</si>
  <si>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</si>
  <si>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</si>
  <si>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</si>
  <si>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</si>
  <si>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</si>
  <si>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</si>
  <si>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</si>
  <si>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</si>
  <si>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</si>
  <si>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</si>
  <si>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</si>
  <si>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</si>
  <si>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</si>
  <si>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</si>
  <si>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</si>
  <si>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</si>
  <si>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</si>
  <si>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</si>
  <si>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</si>
  <si>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</si>
  <si>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</si>
  <si>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</si>
  <si>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</si>
  <si>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</si>
  <si>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</si>
  <si>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</si>
  <si>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</si>
  <si>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</si>
  <si>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</si>
  <si>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</si>
  <si>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</si>
  <si>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</si>
  <si>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</si>
  <si>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</si>
  <si>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</si>
  <si>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</si>
  <si>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</si>
  <si>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</si>
  <si>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</si>
  <si>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</si>
  <si>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</si>
  <si>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</si>
  <si>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</si>
  <si>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</si>
  <si>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</si>
  <si>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</si>
  <si>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</si>
  <si>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</si>
  <si>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</si>
  <si>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</si>
  <si>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</si>
  <si>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</si>
  <si>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</si>
  <si>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</si>
  <si>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</si>
  <si>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</si>
  <si>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</si>
  <si>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</si>
  <si>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</si>
  <si>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</si>
  <si>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</si>
  <si>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</si>
  <si>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</si>
  <si>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</si>
  <si>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</si>
  <si>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</si>
  <si>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</si>
  <si>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</si>
  <si>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</si>
  <si>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</si>
  <si>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</si>
  <si>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</si>
  <si>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</si>
  <si>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</si>
  <si>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</si>
  <si>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</si>
  <si>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</si>
  <si>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</si>
  <si>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</si>
  <si>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</si>
  <si>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</si>
  <si>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</si>
  <si>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</si>
  <si>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</si>
  <si>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</si>
  <si>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</si>
  <si>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</si>
  <si>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</si>
  <si>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</si>
  <si>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</si>
  <si>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</si>
  <si>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</si>
  <si>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</si>
  <si>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</si>
  <si>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</si>
  <si>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</si>
  <si>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</si>
  <si>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</si>
  <si>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</si>
  <si>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</si>
  <si>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</si>
  <si>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</si>
  <si>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</si>
  <si>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</si>
  <si>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</si>
  <si>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</si>
  <si>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</si>
  <si>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</si>
  <si>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</si>
  <si>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</si>
  <si>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</si>
  <si>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</si>
  <si>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</si>
  <si>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</si>
  <si>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</si>
  <si>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</si>
  <si>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</si>
  <si>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</si>
  <si>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</si>
  <si>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</si>
  <si>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</si>
  <si>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</si>
  <si>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</si>
  <si>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</si>
  <si>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</si>
  <si>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</si>
  <si>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</si>
  <si>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</si>
  <si>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</si>
  <si>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</si>
  <si>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</si>
  <si>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</si>
  <si>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</si>
  <si>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</si>
  <si>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</si>
  <si>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</si>
  <si>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</si>
  <si>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</si>
  <si>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</si>
  <si>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</si>
  <si>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</si>
  <si>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</si>
  <si>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</si>
  <si>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</si>
  <si>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</si>
  <si>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</si>
  <si>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</si>
  <si>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</si>
  <si>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</si>
  <si>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</si>
  <si>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</si>
  <si>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</si>
  <si>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</si>
  <si>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</si>
  <si>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</si>
  <si>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</si>
  <si>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</si>
  <si>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</si>
  <si>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</si>
  <si>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</si>
  <si>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</si>
  <si>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</si>
  <si>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</si>
  <si>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</si>
  <si>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</si>
  <si>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</si>
  <si>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</si>
  <si>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</si>
  <si>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</si>
  <si>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</si>
  <si>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</si>
  <si>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</si>
  <si>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</si>
  <si>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</si>
  <si>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</si>
  <si>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</si>
  <si>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</si>
  <si>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</si>
  <si>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</si>
  <si>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</si>
  <si>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</si>
  <si>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</si>
  <si>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</si>
  <si>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</si>
  <si>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</si>
  <si>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</si>
  <si>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</si>
  <si>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</si>
  <si>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</si>
  <si>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</si>
  <si>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</si>
  <si>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</si>
  <si>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</si>
  <si>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</si>
  <si>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</si>
  <si>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</si>
  <si>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</si>
  <si>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</si>
  <si>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</si>
  <si>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</si>
  <si>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</si>
  <si>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</si>
  <si>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</si>
  <si>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</si>
  <si>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</si>
  <si>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</si>
  <si>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</si>
  <si>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</si>
  <si>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</si>
  <si>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</si>
  <si>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</si>
  <si>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</si>
  <si>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</si>
  <si>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</si>
  <si>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</si>
  <si>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</si>
  <si>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</si>
  <si>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</si>
  <si>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</si>
  <si>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</si>
  <si>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</si>
  <si>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</si>
  <si>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</si>
  <si>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</si>
  <si>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</si>
  <si>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</si>
  <si>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</si>
  <si>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</si>
  <si>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</si>
  <si>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</si>
  <si>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</si>
  <si>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</si>
  <si>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</si>
  <si>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</si>
  <si>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</si>
  <si>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</si>
  <si>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</si>
  <si>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</si>
  <si>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</si>
  <si>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</si>
  <si>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</si>
  <si>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</si>
  <si>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</si>
  <si>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</si>
  <si>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</si>
  <si>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</si>
  <si>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</si>
  <si>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</si>
  <si>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</si>
  <si>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</si>
  <si>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</si>
  <si>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</si>
  <si>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</si>
  <si>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</si>
  <si>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</si>
  <si>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</si>
  <si>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</si>
  <si>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</si>
  <si>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</si>
  <si>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</si>
  <si>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</si>
  <si>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</si>
  <si>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</si>
  <si>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</si>
  <si>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</si>
  <si>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</si>
  <si>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</si>
  <si>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</si>
  <si>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</si>
  <si>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</si>
  <si>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</si>
  <si>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</si>
  <si>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</si>
  <si>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</si>
  <si>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</si>
  <si>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</si>
  <si>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</si>
  <si>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</si>
  <si>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</si>
  <si>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</si>
  <si>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</si>
  <si>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</si>
  <si>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</si>
  <si>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</si>
  <si>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</si>
  <si>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</si>
  <si>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</si>
  <si>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</si>
  <si>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</si>
  <si>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</si>
  <si>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</si>
  <si>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</si>
  <si>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</si>
  <si>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</si>
  <si>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</si>
  <si>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</si>
  <si>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</si>
  <si>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</si>
  <si>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</si>
  <si>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</si>
  <si>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</si>
  <si>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</si>
  <si>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</si>
  <si>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</si>
  <si>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</si>
  <si>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</si>
  <si>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</si>
  <si>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</si>
  <si>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</si>
  <si>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</si>
  <si>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</si>
  <si>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</si>
  <si>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</si>
  <si>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</si>
  <si>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</si>
  <si>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</si>
  <si>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</si>
  <si>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</si>
  <si>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</si>
  <si>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</si>
  <si>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</si>
  <si>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</si>
  <si>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</si>
  <si>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</si>
  <si>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</si>
  <si>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</si>
  <si>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</si>
  <si>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</si>
  <si>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</si>
  <si>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</si>
  <si>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</si>
  <si>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</si>
  <si>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</si>
  <si>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</si>
  <si>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</si>
  <si>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</si>
  <si>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</si>
  <si>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</si>
  <si>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</si>
  <si>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</si>
  <si>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</si>
  <si>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</si>
  <si>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</si>
  <si>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</si>
  <si>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</si>
  <si>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</si>
  <si>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</si>
  <si>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</si>
  <si>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</si>
  <si>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</si>
  <si>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</si>
  <si>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</si>
  <si>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</si>
  <si>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</si>
  <si>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</si>
  <si>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</si>
  <si>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</si>
  <si>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</si>
  <si>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</si>
  <si>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</si>
  <si>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</si>
  <si>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</si>
  <si>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</si>
  <si>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</si>
  <si>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</si>
  <si>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</si>
  <si>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</si>
  <si>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</si>
  <si>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</si>
  <si>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</si>
  <si>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</si>
  <si>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</si>
  <si>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</si>
  <si>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</si>
  <si>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</si>
  <si>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</si>
  <si>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</si>
  <si>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</si>
  <si>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</si>
  <si>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</si>
  <si>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</si>
  <si>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</si>
  <si>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</si>
  <si>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</si>
  <si>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</si>
  <si>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</si>
  <si>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</si>
  <si>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</si>
  <si>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</si>
  <si>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</si>
  <si>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</si>
  <si>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</si>
  <si>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</si>
  <si>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</si>
  <si>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</si>
  <si>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</si>
  <si>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</si>
  <si>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</si>
  <si>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</si>
  <si>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</si>
  <si>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</si>
  <si>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</si>
  <si>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</si>
  <si>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</si>
  <si>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</si>
  <si>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</si>
  <si>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</si>
  <si>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</si>
  <si>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</si>
  <si>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</si>
  <si>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</si>
  <si>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</si>
  <si>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</si>
  <si>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</si>
  <si>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</si>
  <si>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</si>
  <si>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</si>
  <si>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</si>
  <si>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</si>
  <si>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</si>
  <si>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</si>
  <si>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</si>
  <si>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</si>
  <si>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</si>
  <si>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</si>
  <si>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</si>
  <si>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</si>
  <si>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</si>
  <si>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</si>
  <si>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</si>
  <si>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</si>
  <si>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</si>
  <si>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</si>
  <si>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</si>
  <si>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</si>
  <si>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</si>
  <si>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</si>
  <si>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</si>
  <si>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</si>
  <si>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</si>
  <si>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</si>
  <si>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</si>
  <si>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</si>
  <si>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</si>
  <si>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</si>
  <si>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</si>
  <si>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</si>
  <si>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</si>
  <si>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</si>
  <si>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</si>
  <si>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</si>
  <si>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</si>
  <si>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</si>
  <si>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</si>
  <si>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</si>
  <si>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</si>
  <si>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</si>
  <si>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</si>
  <si>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</si>
  <si>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</si>
  <si>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</si>
  <si>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</si>
  <si>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</si>
  <si>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</si>
  <si>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</si>
  <si>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</si>
  <si>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</si>
  <si>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</si>
  <si>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</si>
  <si>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</si>
  <si>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</si>
  <si>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</si>
  <si>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</si>
  <si>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</si>
  <si>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</si>
  <si>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</si>
  <si>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</si>
  <si>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</si>
  <si>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</si>
  <si>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</si>
  <si>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</si>
  <si>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</si>
  <si>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</si>
  <si>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</si>
  <si>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</si>
  <si>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</si>
  <si>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</si>
  <si>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</si>
  <si>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</si>
  <si>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</si>
  <si>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</si>
  <si>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</si>
  <si>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</si>
  <si>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</si>
  <si>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</si>
  <si>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</si>
  <si>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</si>
  <si>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</si>
  <si>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</si>
  <si>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</si>
  <si>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</si>
  <si>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</si>
  <si>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</si>
  <si>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</si>
  <si>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</si>
  <si>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</si>
  <si>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</si>
  <si>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</si>
  <si>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</si>
  <si>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</si>
  <si>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</si>
  <si>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</si>
  <si>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</si>
  <si>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</si>
  <si>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</si>
  <si>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</si>
  <si>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</si>
  <si>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</si>
  <si>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</si>
  <si>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</si>
  <si>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</si>
  <si>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</si>
  <si>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</si>
  <si>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</si>
  <si>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</si>
  <si>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</si>
  <si>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</si>
  <si>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</si>
  <si>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</si>
  <si>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</si>
  <si>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</si>
  <si>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</si>
  <si>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</si>
  <si>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</si>
  <si>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</si>
  <si>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</si>
  <si>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</si>
  <si>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</si>
  <si>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</si>
  <si>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</si>
  <si>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</si>
  <si>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</si>
  <si>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</si>
  <si>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</si>
  <si>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</si>
  <si>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</si>
  <si>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</si>
  <si>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</si>
  <si>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</si>
  <si>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</si>
  <si>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</si>
  <si>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</si>
  <si>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</si>
  <si>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</si>
  <si>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</si>
  <si>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</si>
  <si>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</si>
  <si>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</si>
  <si>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</si>
  <si>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</si>
  <si>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</si>
  <si>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</si>
  <si>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</si>
  <si>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</si>
  <si>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</si>
  <si>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</si>
  <si>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</si>
  <si>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</si>
  <si>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</si>
  <si>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</si>
  <si>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</si>
  <si>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</si>
  <si>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</si>
  <si>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</si>
  <si>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</si>
  <si>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</si>
  <si>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</si>
  <si>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</si>
  <si>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</si>
  <si>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</si>
  <si>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</si>
  <si>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</si>
  <si>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</si>
  <si>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</si>
  <si>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</si>
  <si>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</si>
  <si>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</si>
  <si>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</si>
  <si>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</si>
  <si>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</si>
  <si>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</si>
  <si>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</si>
  <si>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</si>
  <si>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</si>
  <si>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</si>
  <si>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</si>
  <si>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</si>
  <si>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</si>
  <si>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</si>
  <si>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</si>
  <si>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</si>
  <si>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</si>
  <si>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</si>
  <si>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</si>
  <si>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</si>
  <si>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</si>
  <si>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</si>
  <si>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</si>
  <si>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</si>
  <si>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</si>
  <si>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</si>
  <si>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</si>
  <si>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</si>
  <si>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</si>
  <si>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</si>
  <si>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</si>
  <si>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</si>
  <si>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</si>
  <si>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</si>
  <si>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</si>
  <si>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</si>
  <si>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</si>
  <si>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</si>
  <si>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</si>
  <si>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</si>
  <si>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</si>
  <si>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</si>
  <si>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</si>
  <si>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</si>
  <si>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</si>
  <si>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</si>
  <si>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</si>
  <si>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</si>
  <si>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</si>
  <si>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</si>
  <si>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</si>
  <si>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</si>
  <si>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</si>
  <si>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</si>
  <si>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</si>
  <si>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</si>
  <si>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</si>
  <si>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</si>
  <si>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</si>
  <si>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</si>
  <si>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</si>
  <si>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</si>
  <si>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</si>
  <si>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</si>
  <si>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</si>
  <si>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</si>
  <si>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</si>
  <si>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</si>
  <si>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</si>
  <si>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</si>
  <si>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</si>
  <si>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</si>
  <si>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</si>
  <si>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</si>
  <si>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</si>
  <si>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</si>
  <si>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</si>
  <si>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</si>
  <si>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</si>
  <si>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</si>
  <si>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</si>
  <si>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</si>
  <si>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</si>
  <si>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</si>
  <si>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</si>
  <si>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</si>
  <si>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</si>
  <si>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</si>
  <si>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</si>
  <si>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</si>
  <si>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</si>
  <si>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</si>
  <si>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</si>
  <si>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</si>
  <si>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</si>
  <si>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</si>
  <si>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</si>
  <si>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</si>
  <si>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</si>
  <si>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</si>
  <si>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</si>
  <si>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</si>
  <si>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</si>
  <si>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</si>
  <si>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</si>
  <si>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</si>
  <si>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</si>
  <si>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</si>
  <si>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</si>
  <si>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</si>
  <si>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</si>
  <si>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</si>
  <si>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</si>
  <si>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</si>
  <si>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</si>
  <si>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</si>
  <si>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</si>
  <si>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</si>
  <si>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</si>
  <si>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</si>
  <si>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</si>
  <si>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</si>
  <si>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</si>
  <si>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</si>
  <si>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</si>
  <si>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</si>
  <si>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</si>
  <si>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</si>
  <si>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</si>
  <si>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</si>
  <si>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</si>
  <si>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</si>
  <si>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</si>
  <si>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</si>
  <si>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</si>
  <si>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</si>
  <si>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</si>
  <si>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</si>
  <si>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</si>
  <si>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</si>
  <si>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</si>
  <si>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</si>
  <si>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</si>
  <si>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</si>
  <si>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</si>
  <si>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</si>
  <si>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</si>
  <si>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</si>
  <si>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</si>
  <si>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</si>
  <si>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</si>
  <si>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</si>
  <si>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</si>
  <si>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</si>
  <si>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</si>
  <si>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</si>
  <si>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</si>
  <si>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</si>
  <si>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</si>
  <si>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</si>
  <si>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</si>
  <si>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</si>
  <si>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</si>
  <si>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</si>
  <si>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</si>
  <si>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</si>
  <si>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</si>
  <si>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</si>
  <si>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</si>
  <si>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</si>
  <si>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</si>
  <si>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</si>
  <si>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</si>
  <si>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</si>
  <si>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</si>
  <si>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</si>
  <si>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</si>
  <si>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</si>
  <si>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</si>
  <si>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</si>
  <si>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</si>
  <si>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</si>
  <si>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</si>
  <si>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</si>
  <si>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</si>
  <si>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</si>
  <si>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</si>
  <si>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</si>
  <si>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</si>
  <si>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</si>
  <si>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</si>
  <si>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</si>
  <si>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</si>
  <si>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</si>
  <si>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</si>
  <si>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</si>
  <si>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</si>
  <si>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</si>
  <si>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</si>
  <si>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</si>
  <si>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</si>
  <si>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</si>
  <si>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</si>
  <si>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</si>
  <si>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</si>
  <si>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</si>
  <si>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</si>
  <si>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</si>
  <si>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</si>
  <si>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</si>
  <si>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</si>
  <si>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</si>
  <si>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</si>
  <si>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</si>
  <si>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</si>
  <si>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</si>
  <si>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</si>
  <si>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</si>
  <si>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</si>
  <si>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</si>
  <si>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</si>
  <si>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</si>
  <si>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</si>
  <si>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</si>
  <si>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</si>
  <si>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</si>
  <si>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</si>
  <si>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</si>
  <si>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</si>
  <si>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</si>
  <si>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</si>
  <si>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</si>
  <si>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</si>
  <si>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</si>
  <si>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</si>
  <si>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</si>
  <si>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</si>
  <si>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</si>
  <si>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</si>
  <si>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</si>
  <si>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</si>
  <si>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</si>
  <si>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</si>
  <si>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</si>
  <si>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</si>
  <si>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</si>
  <si>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</si>
  <si>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</si>
  <si>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</si>
  <si>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</si>
  <si>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</si>
  <si>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</si>
  <si>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</si>
  <si>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</si>
  <si>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</si>
  <si>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</si>
  <si>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</si>
  <si>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</si>
  <si>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</si>
  <si>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</si>
  <si>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</si>
  <si>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</si>
  <si>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</si>
  <si>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</si>
  <si>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</si>
  <si>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</si>
  <si>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</si>
  <si>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</si>
  <si>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</si>
  <si>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</si>
  <si>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</si>
  <si>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</si>
  <si>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</si>
  <si>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</si>
  <si>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</si>
  <si>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</si>
  <si>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</si>
  <si>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</si>
  <si>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</si>
  <si>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</si>
  <si>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</si>
  <si>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</si>
  <si>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</si>
  <si>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</si>
  <si>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</si>
  <si>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</si>
  <si>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</si>
  <si>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</si>
  <si>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</si>
  <si>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</si>
  <si>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</si>
  <si>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</si>
  <si>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</si>
  <si>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</si>
  <si>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</si>
  <si>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</si>
  <si>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</si>
  <si>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</si>
  <si>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</si>
  <si>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</si>
  <si>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</si>
  <si>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</si>
  <si>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</si>
  <si>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</si>
  <si>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</si>
  <si>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</si>
  <si>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</si>
  <si>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</si>
  <si>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</si>
  <si>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</si>
  <si>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</si>
  <si>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</si>
  <si>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</si>
  <si>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</si>
  <si>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</si>
  <si>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</si>
  <si>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</si>
  <si>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</si>
  <si>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</si>
  <si>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</si>
  <si>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</si>
  <si>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</si>
  <si>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</si>
  <si>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</si>
  <si>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</si>
  <si>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</si>
  <si>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</si>
  <si>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</si>
  <si>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</si>
  <si>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</si>
  <si>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</si>
  <si>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</si>
  <si>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</si>
  <si>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</si>
  <si>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</si>
  <si>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</si>
  <si>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</si>
  <si>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</si>
  <si>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</si>
  <si>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</si>
  <si>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</si>
  <si>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</si>
  <si>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</si>
  <si>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</si>
  <si>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</si>
  <si>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</si>
  <si>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</si>
  <si>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</si>
  <si>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</si>
  <si>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</si>
  <si>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</si>
  <si>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</si>
  <si>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</si>
  <si>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</si>
  <si>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</si>
  <si>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</si>
  <si>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</si>
  <si>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</si>
  <si>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</si>
  <si>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</si>
  <si>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</si>
  <si>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</si>
  <si>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</si>
  <si>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</si>
  <si>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</si>
  <si>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</si>
  <si>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</si>
  <si>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</si>
  <si>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</si>
  <si>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</si>
  <si>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</si>
  <si>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</si>
  <si>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</si>
  <si>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</si>
  <si>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</si>
  <si>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</si>
  <si>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</si>
  <si>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</si>
  <si>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</si>
  <si>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</si>
  <si>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</si>
  <si>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</si>
  <si>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</si>
  <si>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</si>
  <si>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</si>
  <si>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</si>
  <si>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</si>
  <si>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</si>
  <si>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</si>
  <si>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</si>
  <si>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</si>
  <si>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</si>
  <si>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</si>
  <si>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</si>
  <si>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</si>
  <si>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</si>
  <si>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</si>
  <si>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</si>
  <si>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</si>
  <si>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</si>
  <si>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</si>
  <si>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</si>
  <si>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</si>
  <si>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</si>
  <si>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</si>
  <si>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</si>
  <si>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</si>
  <si>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</si>
  <si>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</si>
  <si>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</si>
  <si>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</si>
  <si>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</si>
  <si>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</si>
  <si>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</si>
  <si>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</si>
  <si>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</si>
  <si>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</si>
  <si>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</si>
  <si>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</si>
  <si>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</si>
  <si>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</si>
  <si>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</si>
  <si>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</si>
  <si>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</si>
  <si>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</si>
  <si>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</si>
  <si>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</si>
  <si>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</si>
  <si>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</si>
  <si>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</si>
  <si>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</si>
  <si>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</si>
  <si>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</si>
  <si>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</si>
  <si>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</si>
  <si>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</si>
  <si>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</si>
  <si>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</si>
  <si>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</si>
  <si>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</si>
  <si>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</si>
  <si>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</si>
  <si>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</si>
  <si>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</si>
  <si>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</si>
  <si>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</si>
  <si>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</si>
  <si>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</si>
  <si>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</si>
  <si>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</si>
  <si>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</si>
  <si>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</si>
  <si>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</si>
  <si>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</si>
  <si>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</si>
  <si>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</si>
  <si>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</si>
  <si>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</si>
  <si>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</si>
  <si>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</si>
  <si>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</si>
  <si>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</si>
  <si>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</si>
  <si>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</si>
  <si>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</si>
  <si>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</si>
  <si>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</si>
  <si>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</si>
  <si>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</si>
  <si>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</si>
  <si>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</si>
  <si>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</si>
  <si>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</si>
  <si>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</si>
  <si>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</si>
  <si>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</si>
  <si>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</si>
  <si>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</si>
  <si>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</si>
  <si>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</si>
  <si>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</si>
  <si>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</si>
  <si>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</si>
  <si>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</si>
  <si>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</si>
  <si>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</si>
  <si>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</si>
  <si>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</si>
  <si>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</si>
  <si>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</si>
  <si>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</si>
  <si>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</si>
  <si>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</si>
  <si>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</si>
  <si>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</si>
  <si>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</si>
  <si>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</si>
  <si>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</si>
  <si>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</si>
  <si>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</si>
  <si>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</si>
  <si>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</si>
  <si>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</si>
  <si>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</si>
  <si>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</si>
  <si>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</si>
  <si>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</si>
  <si>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</si>
  <si>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</si>
  <si>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</si>
  <si>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</si>
  <si>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</si>
  <si>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</si>
  <si>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</si>
  <si>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</si>
  <si>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</si>
  <si>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</si>
  <si>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</si>
  <si>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</si>
  <si>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</si>
  <si>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</si>
  <si>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</si>
  <si>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</si>
  <si>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</si>
  <si>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</si>
  <si>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</si>
  <si>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</si>
  <si>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</si>
  <si>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</si>
  <si>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</si>
  <si>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</si>
  <si>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</si>
  <si>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</si>
  <si>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</si>
  <si>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</si>
  <si>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</si>
  <si>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</si>
  <si>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</si>
  <si>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</si>
  <si>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</si>
  <si>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</si>
  <si>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</si>
  <si>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</si>
  <si>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</si>
  <si>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</si>
  <si>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</si>
  <si>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</si>
  <si>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</si>
  <si>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</si>
  <si>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</si>
  <si>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</si>
  <si>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</si>
  <si>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</si>
  <si>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</si>
  <si>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</si>
  <si>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</si>
  <si>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</si>
  <si>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</si>
  <si>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</si>
  <si>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</si>
  <si>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</si>
  <si>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</si>
  <si>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</si>
  <si>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</si>
  <si>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</si>
  <si>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</si>
  <si>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</si>
  <si>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</si>
  <si>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</si>
  <si>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</si>
  <si>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</si>
  <si>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</si>
  <si>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</si>
  <si>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</si>
  <si>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</si>
  <si>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</si>
  <si>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</si>
  <si>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</si>
  <si>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</si>
  <si>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</si>
  <si>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</si>
  <si>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</si>
  <si>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</si>
  <si>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</si>
  <si>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</si>
  <si>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</si>
  <si>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</si>
  <si>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</si>
  <si>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</si>
  <si>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</si>
  <si>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</si>
  <si>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</si>
  <si>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</si>
  <si>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</si>
  <si>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</si>
  <si>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</si>
  <si>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</si>
  <si>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</si>
  <si>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</si>
  <si>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</si>
  <si>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</si>
  <si>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</si>
  <si>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</si>
  <si>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</si>
  <si>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</si>
  <si>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</si>
  <si>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</si>
  <si>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</si>
  <si>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</si>
  <si>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</si>
  <si>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</si>
  <si>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</si>
  <si>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</si>
  <si>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</si>
  <si>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</si>
  <si>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</si>
  <si>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</si>
  <si>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</si>
  <si>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</si>
  <si>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</si>
  <si>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</si>
  <si>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</si>
  <si>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</si>
  <si>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</si>
  <si>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</si>
  <si>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</si>
  <si>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</si>
  <si>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</si>
  <si>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</si>
  <si>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</si>
  <si>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</si>
  <si>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</si>
  <si>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</si>
  <si>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</si>
  <si>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</si>
  <si>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</si>
  <si>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</si>
  <si>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</si>
  <si>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</si>
  <si>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</si>
  <si>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</si>
  <si>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</si>
  <si>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</si>
  <si>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</si>
  <si>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</si>
  <si>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</si>
  <si>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</si>
  <si>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</si>
  <si>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</si>
  <si>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</si>
  <si>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</si>
  <si>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</si>
  <si>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</si>
  <si>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</si>
  <si>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</si>
  <si>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</si>
  <si>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</si>
  <si>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</si>
  <si>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</si>
  <si>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</si>
  <si>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</si>
  <si>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</si>
  <si>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</si>
  <si>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</si>
  <si>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</si>
  <si>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</si>
  <si>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</si>
  <si>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</si>
  <si>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</si>
  <si>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</si>
  <si>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</si>
  <si>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</si>
  <si>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</si>
  <si>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</si>
  <si>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</si>
  <si>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</si>
  <si>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</si>
  <si>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</si>
  <si>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</si>
  <si>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</si>
  <si>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</si>
  <si>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</si>
  <si>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</si>
  <si>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</si>
  <si>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</si>
  <si>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</si>
  <si>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</si>
  <si>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</si>
  <si>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</si>
  <si>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</si>
  <si>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</si>
  <si>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</si>
  <si>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</si>
  <si>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</si>
  <si>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</si>
  <si>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</si>
  <si>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</si>
  <si>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</si>
  <si>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</si>
  <si>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</si>
  <si>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</si>
  <si>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</si>
  <si>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</si>
  <si>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</si>
  <si>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</si>
  <si>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</si>
  <si>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</si>
  <si>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</si>
  <si>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</si>
  <si>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</si>
  <si>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</si>
  <si>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</si>
  <si>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</si>
  <si>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</si>
  <si>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</si>
  <si>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</si>
  <si>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</si>
  <si>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</si>
  <si>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</si>
  <si>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</si>
  <si>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</si>
  <si>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</si>
  <si>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</si>
  <si>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</si>
  <si>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</si>
  <si>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</si>
  <si>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</si>
  <si>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</si>
  <si>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</si>
  <si>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</si>
  <si>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</si>
  <si>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</si>
  <si>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</si>
  <si>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</si>
  <si>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</si>
  <si>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</si>
  <si>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</si>
  <si>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</si>
  <si>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</si>
  <si>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</si>
  <si>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</si>
  <si>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</si>
  <si>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</si>
  <si>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</si>
  <si>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</si>
  <si>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</si>
  <si>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</si>
  <si>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</si>
  <si>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</si>
  <si>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</si>
  <si>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</si>
  <si>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</si>
  <si>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</si>
  <si>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</si>
  <si>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</si>
  <si>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</si>
  <si>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</si>
  <si>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</si>
  <si>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</si>
  <si>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</si>
  <si>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</si>
  <si>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</si>
  <si>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</si>
  <si>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</si>
  <si>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</si>
  <si>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</si>
  <si>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</si>
  <si>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</si>
  <si>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</si>
  <si>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</si>
  <si>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</si>
  <si>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</si>
  <si>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</si>
  <si>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</si>
  <si>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</si>
  <si>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</si>
  <si>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</si>
  <si>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</si>
  <si>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</si>
  <si>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</si>
  <si>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</si>
  <si>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</si>
  <si>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</si>
  <si>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</si>
  <si>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</si>
  <si>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</si>
  <si>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</si>
  <si>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</si>
  <si>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</si>
  <si>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</si>
  <si>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</si>
  <si>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</si>
  <si>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</si>
  <si>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</si>
  <si>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</si>
  <si>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</si>
  <si>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</si>
  <si>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</si>
  <si>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</si>
  <si>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</si>
  <si>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</si>
  <si>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</si>
  <si>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</si>
  <si>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</si>
  <si>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</si>
  <si>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</si>
  <si>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</si>
  <si>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</si>
  <si>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</si>
  <si>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</si>
  <si>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</si>
  <si>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</si>
  <si>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</si>
  <si>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</si>
  <si>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</si>
  <si>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</si>
  <si>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</si>
  <si>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</si>
  <si>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</si>
  <si>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</si>
  <si>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</si>
  <si>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</si>
  <si>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</si>
  <si>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</si>
  <si>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</si>
  <si>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</si>
  <si>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</si>
  <si>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</si>
  <si>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</si>
  <si>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</si>
  <si>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</si>
  <si>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</si>
  <si>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</si>
  <si>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</si>
  <si>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</si>
  <si>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</si>
  <si>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</si>
  <si>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</si>
  <si>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</si>
  <si>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</si>
  <si>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</si>
  <si>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</si>
  <si>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</si>
  <si>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</si>
  <si>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</si>
  <si>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</si>
  <si>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</si>
  <si>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</si>
  <si>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</si>
  <si>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</si>
  <si>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</si>
  <si>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</si>
  <si>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</si>
  <si>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</si>
  <si>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</si>
  <si>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</si>
  <si>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</si>
  <si>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</si>
  <si>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</si>
  <si>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</si>
  <si>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</si>
  <si>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</si>
  <si>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</si>
  <si>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</si>
  <si>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</si>
  <si>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</si>
  <si>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</si>
  <si>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</si>
  <si>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</si>
  <si>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</si>
  <si>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</si>
  <si>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</si>
  <si>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</si>
  <si>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</si>
  <si>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</si>
  <si>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</si>
  <si>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</si>
  <si>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</si>
  <si>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</si>
  <si>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</si>
  <si>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</si>
  <si>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</si>
  <si>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</si>
  <si>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</si>
  <si>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</si>
  <si>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</si>
  <si>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</si>
  <si>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</si>
  <si>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</si>
  <si>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</si>
  <si>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</si>
  <si>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</si>
  <si>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</si>
  <si>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</si>
  <si>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</si>
  <si>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</si>
  <si>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</si>
  <si>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</si>
  <si>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</si>
  <si>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</si>
  <si>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</si>
  <si>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</si>
  <si>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</si>
  <si>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</si>
  <si>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</si>
  <si>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</si>
  <si>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</si>
  <si>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</si>
  <si>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</si>
  <si>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</si>
  <si>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</si>
  <si>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</si>
  <si>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</si>
  <si>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</si>
  <si>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</si>
  <si>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</si>
  <si>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</si>
  <si>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</si>
  <si>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</si>
  <si>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</si>
  <si>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</si>
  <si>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</si>
  <si>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</si>
  <si>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</si>
  <si>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</si>
  <si>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</si>
  <si>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</si>
  <si>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</si>
  <si>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</si>
  <si>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</si>
  <si>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</si>
  <si>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</si>
  <si>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</si>
  <si>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</si>
  <si>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</si>
  <si>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</si>
  <si>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</si>
  <si>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</si>
  <si>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</si>
  <si>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</si>
  <si>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</si>
  <si>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</si>
  <si>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</si>
  <si>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</si>
  <si>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</si>
  <si>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</si>
  <si>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</si>
  <si>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</si>
  <si>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</si>
  <si>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</si>
  <si>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</si>
  <si>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</si>
  <si>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</si>
  <si>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</si>
  <si>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</si>
  <si>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</si>
  <si>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</si>
  <si>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</si>
  <si>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</si>
  <si>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</si>
  <si>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</si>
  <si>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</si>
  <si>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</si>
  <si>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</si>
  <si>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</si>
  <si>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</si>
  <si>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</si>
  <si>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</si>
  <si>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</si>
  <si>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</si>
  <si>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</si>
  <si>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</si>
  <si>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</si>
  <si>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</si>
  <si>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</si>
  <si>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</si>
  <si>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</si>
  <si>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</si>
  <si>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</si>
  <si>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</si>
  <si>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</si>
  <si>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</si>
  <si>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</si>
  <si>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</si>
  <si>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</si>
  <si>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</si>
  <si>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</si>
  <si>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</si>
  <si>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</si>
  <si>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</si>
  <si>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</si>
  <si>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</si>
  <si>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</si>
  <si>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</si>
  <si>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</si>
  <si>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</si>
  <si>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</si>
  <si>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</si>
  <si>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</si>
  <si>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</si>
  <si>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</si>
  <si>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</si>
  <si>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</si>
  <si>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</si>
  <si>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</si>
  <si>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</si>
  <si>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</si>
  <si>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</si>
  <si>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</si>
  <si>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</si>
  <si>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</si>
  <si>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</si>
  <si>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</si>
  <si>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</si>
  <si>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</si>
  <si>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</si>
  <si>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</si>
  <si>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</si>
  <si>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</si>
  <si>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</si>
  <si>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</si>
  <si>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</si>
  <si>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</si>
  <si>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</si>
  <si>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</si>
  <si>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</si>
  <si>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</si>
  <si>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</si>
  <si>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</si>
  <si>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</si>
  <si>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</si>
  <si>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</si>
  <si>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</si>
  <si>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</si>
  <si>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</si>
  <si>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</si>
  <si>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</si>
  <si>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</si>
  <si>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</si>
  <si>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</si>
  <si>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</si>
  <si>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</si>
  <si>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</si>
  <si>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</si>
  <si>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</si>
  <si>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</si>
  <si>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</si>
  <si>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</si>
  <si>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</si>
  <si>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</si>
  <si>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</si>
  <si>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</si>
  <si>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</si>
  <si>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</si>
  <si>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</si>
  <si>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</si>
  <si>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</si>
  <si>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</si>
  <si>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</si>
  <si>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</si>
  <si>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</si>
  <si>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</si>
  <si>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</si>
  <si>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</si>
  <si>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</si>
  <si>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</si>
  <si>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</si>
  <si>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</si>
  <si>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</si>
  <si>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</si>
  <si>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</si>
  <si>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</si>
  <si>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</si>
  <si>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</si>
  <si>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</si>
  <si>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</si>
  <si>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</si>
  <si>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</si>
  <si>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</si>
  <si>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</si>
  <si>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</si>
  <si>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</si>
  <si>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</si>
  <si>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</si>
  <si>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</si>
  <si>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</si>
  <si>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</si>
  <si>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</si>
  <si>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</si>
  <si>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</si>
  <si>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</si>
  <si>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</si>
  <si>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</si>
  <si>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</si>
  <si>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</si>
  <si>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</si>
  <si>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</si>
  <si>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</si>
  <si>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</si>
  <si>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</si>
  <si>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</si>
  <si>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</si>
  <si>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</si>
  <si>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</si>
  <si>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</si>
  <si>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</si>
  <si>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</si>
  <si>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</si>
  <si>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</si>
  <si>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</si>
  <si>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</si>
  <si>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</si>
  <si>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</si>
  <si>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</si>
  <si>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</si>
  <si>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</si>
  <si>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</si>
  <si>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</si>
  <si>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</si>
  <si>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</si>
  <si>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</si>
  <si>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</si>
  <si>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</si>
  <si>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</si>
  <si>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</si>
  <si>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</si>
  <si>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</si>
  <si>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</si>
  <si>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</si>
  <si>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</si>
  <si>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</si>
  <si>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</si>
  <si>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</si>
  <si>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</si>
  <si>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</si>
  <si>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</si>
  <si>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</si>
  <si>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</si>
  <si>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</si>
  <si>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</si>
  <si>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</si>
  <si>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</si>
  <si>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</si>
  <si>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</si>
  <si>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</si>
  <si>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</si>
  <si>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</si>
  <si>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</si>
  <si>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</si>
  <si>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</si>
  <si>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</si>
  <si>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</si>
  <si>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</si>
  <si>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</si>
  <si>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</si>
  <si>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</si>
  <si>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</si>
  <si>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</si>
  <si>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</si>
  <si>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</si>
  <si>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</si>
  <si>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</si>
  <si>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</si>
  <si>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</si>
  <si>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</si>
  <si>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</si>
  <si>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</si>
  <si>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</si>
  <si>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</si>
  <si>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</si>
  <si>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</si>
  <si>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</si>
  <si>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</si>
  <si>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</si>
  <si>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</si>
  <si>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</si>
  <si>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</si>
  <si>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</si>
  <si>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</si>
  <si>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</si>
  <si>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</si>
  <si>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</si>
  <si>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</si>
  <si>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</si>
  <si>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</si>
  <si>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</si>
  <si>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</si>
  <si>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</si>
  <si>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</si>
  <si>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</si>
  <si>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</si>
  <si>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</si>
  <si>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</si>
  <si>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</si>
  <si>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</si>
  <si>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</si>
  <si>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</si>
  <si>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</si>
  <si>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</si>
  <si>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</si>
  <si>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</si>
  <si>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</si>
  <si>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</si>
  <si>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</si>
  <si>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</si>
  <si>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</si>
  <si>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</si>
  <si>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</si>
  <si>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</si>
  <si>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</si>
  <si>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</si>
  <si>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</si>
  <si>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</si>
  <si>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</si>
  <si>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</si>
  <si>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</si>
  <si>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</si>
  <si>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</si>
  <si>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</si>
  <si>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</si>
  <si>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</si>
  <si>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</si>
  <si>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</si>
  <si>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</si>
  <si>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</si>
  <si>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</si>
  <si>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</si>
  <si>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</si>
  <si>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</si>
  <si>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</si>
  <si>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</si>
  <si>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</si>
  <si>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</si>
  <si>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</si>
  <si>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</si>
  <si>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</si>
  <si>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</si>
  <si>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</si>
  <si>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</si>
  <si>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</si>
  <si>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</si>
  <si>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</si>
  <si>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</si>
  <si>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</si>
  <si>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</si>
  <si>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</si>
  <si>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</si>
  <si>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</si>
  <si>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</si>
  <si>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</si>
  <si>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</si>
  <si>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</si>
  <si>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</si>
  <si>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</si>
  <si>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</si>
  <si>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</si>
  <si>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</si>
  <si>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</si>
  <si>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</si>
  <si>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</si>
  <si>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</si>
  <si>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</si>
  <si>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</si>
  <si>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</si>
  <si>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</si>
  <si>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</si>
  <si>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</si>
  <si>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</si>
  <si>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</si>
  <si>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</si>
  <si>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</si>
  <si>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</si>
  <si>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</si>
  <si>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</si>
  <si>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</si>
  <si>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</si>
  <si>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</si>
  <si>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</si>
  <si>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</si>
  <si>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</si>
  <si>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</si>
  <si>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</si>
  <si>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</si>
  <si>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</si>
  <si>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</si>
  <si>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</si>
  <si>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</si>
  <si>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</si>
  <si>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</si>
  <si>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</si>
  <si>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</si>
  <si>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</si>
  <si>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</si>
  <si>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</si>
  <si>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</si>
  <si>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</si>
  <si>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</si>
  <si>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</si>
  <si>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</si>
  <si>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</si>
  <si>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</si>
  <si>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</si>
  <si>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</si>
  <si>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</si>
  <si>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</si>
  <si>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</si>
  <si>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</si>
  <si>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</si>
  <si>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</si>
  <si>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</si>
  <si>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</si>
  <si>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</si>
  <si>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</si>
  <si>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</si>
  <si>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</si>
  <si>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</si>
  <si>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</si>
  <si>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</si>
  <si>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</si>
  <si>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</si>
  <si>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</si>
  <si>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</si>
  <si>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</si>
  <si>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</si>
  <si>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</si>
  <si>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</si>
  <si>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</si>
  <si>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</si>
  <si>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</si>
  <si>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</si>
  <si>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</si>
  <si>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</si>
  <si>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</si>
  <si>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</si>
  <si>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</si>
  <si>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</si>
  <si>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</si>
  <si>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</si>
  <si>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</si>
  <si>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</si>
  <si>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</si>
  <si>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</si>
  <si>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</si>
  <si>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</si>
  <si>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</si>
  <si>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</si>
  <si>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</si>
  <si>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</si>
  <si>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</si>
  <si>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</si>
  <si>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</si>
  <si>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</si>
  <si>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</si>
  <si>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</si>
  <si>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</si>
  <si>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</si>
  <si>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</si>
  <si>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</si>
  <si>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</si>
  <si>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</si>
  <si>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</si>
  <si>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</si>
  <si>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</si>
  <si>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</si>
  <si>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</si>
  <si>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</si>
  <si>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</si>
  <si>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</si>
  <si>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</si>
  <si>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</si>
  <si>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</si>
  <si>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</si>
  <si>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</si>
  <si>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</si>
  <si>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</si>
  <si>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</si>
  <si>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</si>
  <si>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</si>
  <si>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</si>
  <si>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</si>
  <si>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</si>
  <si>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</si>
  <si>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</si>
  <si>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</si>
  <si>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</si>
  <si>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</si>
  <si>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</si>
  <si>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</si>
  <si>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</si>
  <si>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</si>
  <si>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</si>
  <si>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</si>
  <si>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</si>
  <si>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</si>
  <si>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</si>
  <si>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</si>
  <si>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</si>
  <si>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</si>
  <si>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</si>
  <si>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</si>
  <si>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</si>
  <si>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</si>
  <si>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</si>
  <si>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</si>
  <si>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</si>
  <si>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</si>
  <si>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</si>
  <si>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</si>
  <si>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</si>
  <si>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</si>
  <si>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</si>
  <si>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</si>
  <si>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</si>
  <si>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</si>
  <si>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</si>
  <si>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</si>
  <si>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</si>
  <si>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</si>
  <si>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</si>
  <si>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</si>
  <si>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</si>
  <si>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</si>
  <si>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</si>
  <si>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</si>
  <si>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</si>
  <si>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</si>
  <si>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</si>
  <si>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</si>
  <si>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</si>
  <si>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</si>
  <si>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</si>
  <si>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</si>
  <si>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</si>
  <si>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</si>
  <si>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</si>
  <si>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</si>
  <si>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</si>
  <si>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</si>
  <si>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</si>
  <si>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</si>
  <si>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</si>
  <si>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</si>
  <si>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</si>
  <si>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</si>
  <si>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</si>
  <si>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</si>
  <si>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</si>
  <si>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</si>
  <si>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</si>
  <si>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</si>
  <si>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</si>
  <si>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</si>
  <si>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</si>
  <si>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</si>
  <si>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</si>
  <si>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</si>
  <si>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</si>
  <si>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</si>
  <si>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</si>
  <si>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</si>
  <si>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</si>
  <si>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</si>
  <si>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</si>
  <si>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</si>
  <si>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</si>
  <si>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</si>
  <si>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</si>
  <si>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</si>
  <si>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</si>
  <si>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</si>
  <si>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</si>
  <si>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</si>
  <si>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</si>
  <si>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</si>
  <si>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</si>
  <si>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</si>
  <si>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</si>
  <si>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</si>
  <si>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</si>
  <si>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</si>
  <si>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</si>
  <si>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</si>
  <si>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</si>
  <si>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</si>
  <si>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</si>
  <si>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</si>
  <si>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</si>
  <si>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</si>
  <si>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</si>
  <si>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</si>
  <si>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</si>
  <si>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</si>
  <si>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</si>
  <si>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</si>
  <si>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</si>
  <si>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</si>
  <si>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</si>
  <si>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</si>
  <si>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</si>
  <si>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</si>
  <si>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</si>
  <si>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</si>
  <si>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</si>
  <si>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</si>
  <si>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</si>
  <si>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</si>
  <si>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</si>
  <si>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</si>
  <si>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</si>
  <si>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</si>
  <si>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</si>
  <si>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</si>
  <si>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</si>
  <si>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</si>
  <si>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</si>
  <si>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</si>
  <si>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</si>
  <si>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</si>
  <si>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</si>
  <si>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</si>
  <si>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</si>
  <si>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</si>
  <si>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</si>
  <si>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</si>
  <si>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</si>
  <si>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</si>
  <si>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</si>
  <si>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</si>
  <si>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</si>
  <si>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</si>
  <si>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</si>
  <si>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</si>
  <si>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</si>
  <si>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</si>
  <si>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</si>
  <si>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</si>
  <si>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</si>
  <si>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</si>
  <si>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</si>
  <si>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</si>
  <si>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</si>
  <si>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</si>
  <si>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</si>
  <si>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</si>
  <si>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</si>
  <si>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</si>
  <si>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</si>
  <si>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</si>
  <si>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</si>
  <si>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</si>
  <si>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</si>
  <si>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</si>
  <si>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</si>
  <si>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</si>
  <si>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</si>
  <si>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</si>
  <si>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</si>
  <si>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</si>
  <si>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</si>
  <si>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</si>
  <si>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</si>
  <si>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</si>
  <si>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</si>
  <si>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</si>
  <si>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</si>
  <si>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</si>
  <si>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</si>
  <si>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</si>
  <si>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</si>
  <si>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</si>
  <si>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</si>
  <si>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</si>
  <si>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</si>
  <si>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</si>
  <si>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</si>
  <si>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</si>
  <si>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</si>
  <si>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</si>
  <si>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</si>
  <si>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</si>
  <si>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</si>
  <si>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</si>
  <si>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</si>
  <si>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</si>
  <si>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</si>
  <si>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</si>
  <si>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</si>
  <si>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</si>
  <si>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</si>
  <si>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</si>
  <si>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</si>
  <si>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</si>
  <si>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</si>
  <si>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</si>
  <si>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</si>
  <si>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</si>
  <si>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</si>
  <si>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</si>
  <si>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</si>
  <si>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</si>
  <si>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</si>
  <si>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</si>
  <si>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</si>
  <si>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</si>
  <si>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</si>
  <si>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</si>
  <si>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</si>
  <si>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</si>
  <si>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</si>
  <si>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</si>
  <si>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</si>
  <si>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</si>
  <si>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</si>
  <si>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</si>
  <si>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</si>
  <si>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</si>
  <si>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</si>
  <si>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</si>
  <si>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</si>
  <si>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</si>
  <si>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</si>
  <si>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</si>
  <si>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</si>
  <si>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</si>
  <si>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</si>
  <si>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</si>
  <si>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</si>
  <si>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</si>
  <si>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</si>
  <si>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</si>
  <si>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</si>
  <si>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</si>
  <si>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</si>
  <si>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</si>
  <si>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</si>
  <si>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</si>
  <si>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</si>
  <si>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</si>
  <si>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</si>
  <si>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</si>
  <si>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</si>
  <si>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</si>
  <si>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</si>
  <si>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</si>
  <si>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</si>
  <si>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</si>
  <si>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</si>
  <si>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</si>
  <si>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</si>
  <si>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</si>
  <si>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</si>
  <si>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</si>
  <si>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</si>
  <si>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</si>
  <si>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</si>
  <si>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</si>
  <si>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</si>
  <si>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</si>
  <si>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</si>
  <si>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</si>
  <si>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</si>
  <si>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</si>
  <si>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</si>
  <si>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</si>
  <si>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</si>
  <si>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</si>
  <si>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</si>
  <si>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</si>
  <si>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</si>
  <si>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</si>
  <si>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</si>
  <si>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</si>
  <si>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</si>
  <si>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</si>
  <si>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</si>
  <si>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</si>
  <si>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</si>
  <si>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</si>
  <si>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</si>
  <si>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</si>
  <si>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</si>
  <si>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</si>
  <si>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</si>
  <si>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</si>
  <si>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</si>
  <si>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</si>
  <si>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</si>
  <si>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</si>
  <si>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</si>
  <si>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</si>
  <si>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</si>
  <si>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</si>
  <si>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</si>
  <si>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</si>
  <si>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</si>
  <si>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</si>
  <si>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</si>
  <si>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</si>
  <si>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</si>
  <si>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</si>
  <si>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</si>
  <si>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</si>
  <si>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</si>
  <si>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</si>
  <si>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</si>
  <si>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</si>
  <si>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</si>
  <si>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</si>
  <si>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</si>
  <si>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</si>
  <si>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</si>
  <si>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</si>
  <si>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</si>
  <si>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</si>
  <si>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</si>
  <si>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</si>
  <si>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</si>
  <si>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</si>
  <si>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</si>
  <si>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</si>
  <si>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</si>
  <si>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</si>
  <si>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</si>
  <si>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</si>
  <si>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</si>
  <si>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</si>
  <si>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</si>
  <si>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</si>
  <si>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</si>
  <si>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</si>
  <si>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</si>
  <si>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</si>
  <si>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</si>
  <si>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</si>
  <si>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</si>
  <si>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</si>
  <si>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</si>
  <si>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</si>
  <si>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</si>
  <si>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</si>
  <si>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</si>
  <si>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</si>
  <si>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</si>
  <si>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</si>
  <si>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</si>
  <si>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</si>
  <si>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</si>
  <si>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</si>
  <si>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</si>
  <si>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</si>
  <si>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</si>
  <si>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</si>
  <si>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</si>
  <si>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</si>
  <si>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</si>
  <si>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</si>
  <si>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</si>
  <si>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</si>
  <si>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</si>
  <si>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</si>
  <si>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</si>
  <si>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</si>
  <si>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</si>
  <si>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</si>
  <si>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</si>
  <si>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</si>
  <si>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</si>
  <si>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</si>
  <si>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</si>
  <si>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</si>
  <si>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</si>
  <si>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</si>
  <si>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</si>
  <si>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</si>
  <si>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</si>
  <si>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</si>
  <si>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</si>
  <si>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</si>
  <si>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</si>
  <si>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</si>
  <si>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</si>
  <si>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</si>
  <si>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</si>
  <si>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</si>
  <si>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</si>
  <si>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</si>
  <si>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</si>
  <si>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</si>
  <si>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</si>
  <si>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</si>
  <si>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</si>
  <si>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</si>
  <si>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</si>
  <si>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</si>
  <si>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</si>
  <si>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</si>
  <si>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</si>
  <si>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</si>
  <si>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</si>
  <si>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</si>
  <si>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</si>
  <si>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</si>
  <si>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</si>
  <si>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</si>
  <si>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</si>
  <si>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</si>
  <si>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</si>
  <si>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</si>
  <si>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</si>
  <si>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</si>
  <si>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</si>
  <si>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</si>
  <si>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</si>
  <si>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</si>
  <si>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</si>
  <si>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</si>
  <si>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</si>
  <si>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</si>
  <si>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</si>
  <si>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</si>
  <si>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</si>
  <si>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</si>
  <si>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</si>
  <si>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</si>
  <si>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</si>
  <si>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</si>
  <si>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</si>
  <si>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</si>
  <si>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</si>
  <si>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</si>
  <si>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</si>
  <si>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</si>
  <si>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</si>
  <si>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</si>
  <si>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</si>
  <si>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</si>
  <si>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</si>
  <si>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</si>
  <si>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</si>
  <si>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</si>
  <si>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</si>
  <si>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</si>
  <si>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</si>
  <si>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</si>
  <si>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</si>
  <si>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</si>
  <si>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</si>
  <si>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</si>
  <si>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</si>
  <si>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</si>
  <si>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</si>
  <si>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</si>
  <si>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</si>
  <si>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</si>
  <si>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</si>
  <si>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</si>
  <si>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</si>
  <si>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</si>
  <si>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</si>
  <si>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</si>
  <si>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</si>
  <si>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</si>
  <si>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</si>
  <si>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</si>
  <si>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</si>
  <si>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</si>
  <si>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</si>
  <si>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</si>
  <si>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</si>
  <si>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</si>
  <si>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</si>
  <si>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</si>
  <si>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</si>
  <si>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</si>
  <si>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</si>
  <si>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</si>
  <si>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</si>
  <si>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</si>
  <si>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</si>
  <si>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</si>
  <si>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</si>
  <si>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</si>
  <si>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</si>
  <si>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</si>
  <si>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</si>
  <si>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</si>
  <si>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</si>
  <si>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</si>
  <si>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</si>
  <si>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</si>
  <si>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</si>
  <si>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</si>
  <si>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</si>
  <si>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</si>
  <si>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</si>
  <si>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</si>
  <si>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</si>
  <si>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</si>
  <si>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</si>
  <si>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</si>
  <si>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</si>
  <si>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</si>
  <si>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</si>
  <si>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</si>
  <si>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</si>
  <si>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</si>
  <si>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</si>
  <si>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</si>
  <si>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</si>
  <si>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</si>
  <si>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</si>
  <si>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</si>
  <si>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</si>
  <si>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</si>
  <si>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</si>
  <si>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</si>
  <si>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</si>
  <si>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</si>
  <si>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</si>
  <si>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</si>
  <si>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</si>
  <si>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</si>
  <si>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</si>
  <si>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</si>
  <si>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</si>
  <si>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</si>
  <si>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</si>
  <si>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</si>
  <si>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</si>
  <si>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</si>
  <si>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</si>
  <si>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</si>
  <si>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</si>
  <si>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</si>
  <si>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</si>
  <si>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</si>
  <si>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</si>
  <si>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</si>
  <si>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</si>
  <si>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</si>
  <si>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</si>
  <si>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</si>
  <si>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</si>
  <si>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</si>
  <si>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</si>
  <si>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</si>
  <si>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</si>
  <si>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</si>
  <si>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</si>
  <si>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</si>
  <si>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</si>
  <si>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</si>
  <si>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</si>
  <si>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</si>
  <si>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</si>
  <si>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</si>
  <si>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</si>
  <si>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</si>
  <si>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</si>
  <si>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</si>
  <si>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</si>
  <si>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</si>
  <si>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</si>
  <si>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</si>
  <si>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</si>
  <si>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</si>
  <si>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</si>
  <si>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</si>
  <si>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</si>
  <si>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</si>
  <si>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</si>
  <si>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</si>
  <si>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</si>
  <si>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</si>
  <si>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</si>
  <si>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</si>
  <si>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</si>
  <si>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</si>
  <si>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</si>
  <si>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</si>
  <si>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</si>
  <si>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</si>
  <si>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</si>
  <si>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</si>
  <si>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</si>
  <si>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</si>
  <si>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</si>
  <si>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</si>
  <si>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</si>
  <si>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</si>
  <si>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</si>
  <si>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</si>
  <si>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</si>
  <si>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</si>
  <si>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</si>
  <si>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</si>
  <si>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</si>
  <si>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</si>
  <si>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</si>
  <si>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</si>
  <si>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</si>
  <si>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</si>
  <si>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</si>
  <si>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</si>
  <si>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</si>
  <si>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</si>
  <si>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</si>
  <si>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</si>
  <si>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</si>
  <si>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</si>
  <si>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</si>
  <si>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</si>
  <si>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</si>
  <si>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</si>
  <si>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</si>
  <si>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</si>
  <si>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</si>
  <si>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</si>
  <si>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</si>
  <si>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</si>
  <si>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</si>
  <si>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</si>
  <si>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</si>
  <si>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</si>
  <si>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</si>
  <si>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</si>
  <si>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</si>
  <si>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</si>
  <si>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</si>
  <si>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</si>
  <si>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</si>
  <si>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</si>
  <si>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</si>
  <si>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</si>
  <si>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</si>
  <si>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</si>
  <si>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</si>
  <si>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</si>
  <si>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</si>
  <si>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</si>
  <si>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</si>
  <si>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</si>
  <si>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</si>
  <si>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</si>
  <si>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</si>
  <si>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</si>
  <si>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</si>
  <si>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</si>
  <si>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</si>
  <si>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</si>
  <si>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</si>
  <si>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</si>
  <si>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</si>
  <si>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</si>
  <si>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</si>
  <si>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</si>
  <si>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</si>
  <si>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</si>
  <si>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</si>
  <si>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</si>
  <si>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</si>
  <si>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</si>
  <si>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</si>
  <si>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</si>
  <si>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</si>
  <si>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</si>
  <si>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</si>
  <si>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</si>
  <si>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</si>
  <si>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</si>
  <si>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</si>
  <si>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</si>
  <si>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</si>
  <si>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</si>
  <si>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</si>
  <si>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</si>
  <si>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</si>
  <si>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</si>
  <si>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</si>
  <si>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</si>
  <si>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</si>
  <si>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</si>
  <si>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</si>
  <si>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</si>
  <si>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</si>
  <si>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</si>
  <si>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</si>
  <si>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</si>
  <si>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</si>
  <si>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</si>
  <si>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</si>
  <si>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</si>
  <si>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</si>
  <si>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</si>
  <si>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</si>
  <si>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</si>
  <si>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</si>
  <si>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</si>
  <si>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</si>
  <si>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</si>
  <si>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</si>
  <si>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</si>
  <si>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</si>
  <si>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</si>
  <si>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</si>
  <si>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</si>
  <si>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</si>
  <si>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</si>
  <si>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</si>
  <si>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</si>
  <si>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</si>
  <si>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</si>
  <si>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</si>
  <si>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</si>
  <si>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</si>
  <si>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</si>
  <si>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</si>
  <si>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</si>
  <si>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</si>
  <si>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</si>
  <si>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</si>
  <si>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</si>
  <si>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</si>
  <si>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</si>
  <si>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</si>
  <si>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</si>
  <si>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</si>
  <si>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</si>
  <si>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</si>
  <si>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</si>
  <si>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</si>
  <si>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</si>
  <si>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</si>
  <si>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</si>
  <si>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</si>
  <si>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</si>
  <si>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</si>
  <si>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</si>
  <si>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</si>
  <si>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</si>
  <si>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</si>
  <si>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</si>
  <si>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</si>
  <si>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</si>
  <si>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</si>
  <si>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</si>
  <si>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</si>
  <si>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</si>
  <si>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</si>
  <si>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</si>
  <si>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</si>
  <si>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</si>
  <si>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</si>
  <si>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</si>
  <si>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</si>
  <si>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</si>
  <si>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</si>
  <si>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</si>
  <si>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</si>
  <si>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</si>
  <si>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</si>
  <si>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</si>
  <si>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</si>
  <si>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</si>
  <si>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</si>
  <si>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</si>
  <si>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</si>
  <si>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</si>
  <si>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</si>
  <si>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</si>
  <si>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</si>
  <si>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</si>
  <si>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</si>
  <si>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</si>
  <si>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</si>
  <si>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</si>
  <si>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</si>
  <si>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</si>
  <si>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</si>
  <si>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</si>
  <si>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</si>
  <si>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</si>
  <si>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</si>
  <si>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</si>
  <si>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</si>
  <si>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</si>
  <si>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</si>
  <si>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</si>
  <si>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</si>
  <si>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</si>
  <si>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</si>
  <si>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</si>
  <si>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</si>
  <si>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</si>
  <si>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</si>
  <si>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</si>
  <si>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</si>
  <si>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</si>
  <si>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</si>
  <si>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</si>
  <si>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</si>
  <si>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</si>
  <si>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</si>
  <si>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</si>
  <si>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</si>
  <si>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</si>
  <si>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</si>
  <si>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</si>
  <si>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</si>
  <si>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</si>
  <si>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</si>
  <si>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</si>
  <si>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</si>
  <si>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</si>
  <si>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</si>
  <si>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</si>
  <si>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</si>
  <si>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</si>
  <si>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</si>
  <si>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</si>
  <si>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</si>
  <si>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</si>
  <si>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</si>
  <si>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</si>
  <si>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</si>
  <si>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</si>
  <si>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</si>
  <si>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</si>
  <si>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</si>
  <si>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</si>
  <si>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</si>
  <si>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</si>
  <si>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</si>
  <si>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</si>
  <si>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</si>
  <si>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</si>
  <si>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</si>
  <si>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</si>
  <si>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</si>
  <si>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</si>
  <si>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</si>
  <si>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</si>
  <si>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</si>
  <si>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</si>
  <si>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</si>
  <si>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</si>
  <si>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</si>
  <si>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</si>
  <si>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</si>
  <si>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</si>
  <si>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</si>
  <si>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</si>
  <si>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</si>
  <si>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</si>
  <si>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</si>
  <si>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</si>
  <si>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</si>
  <si>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</si>
  <si>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</si>
  <si>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</si>
  <si>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</si>
  <si>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</si>
  <si>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</si>
  <si>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</si>
  <si>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</si>
  <si>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</si>
  <si>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</si>
  <si>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</si>
  <si>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</si>
  <si>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</si>
  <si>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</si>
  <si>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</si>
  <si>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</si>
  <si>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</si>
  <si>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</si>
  <si>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</si>
  <si>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</si>
  <si>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</si>
  <si>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</si>
  <si>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</si>
  <si>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</si>
  <si>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</si>
  <si>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</si>
  <si>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</si>
  <si>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</si>
  <si>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</si>
  <si>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</si>
  <si>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</si>
  <si>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</si>
  <si>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</si>
  <si>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</si>
  <si>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</si>
  <si>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</si>
  <si>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</si>
  <si>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</si>
  <si>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</si>
  <si>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</si>
  <si>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</si>
  <si>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</si>
  <si>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</si>
  <si>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</si>
  <si>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</si>
  <si>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</si>
  <si>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</si>
  <si>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</si>
  <si>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</si>
  <si>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</si>
  <si>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</si>
  <si>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</si>
  <si>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</si>
  <si>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</si>
  <si>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</si>
  <si>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</si>
  <si>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</si>
  <si>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</si>
  <si>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</si>
  <si>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</si>
  <si>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</si>
  <si>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</si>
  <si>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</si>
  <si>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</si>
  <si>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</si>
  <si>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</si>
  <si>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</si>
  <si>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</si>
  <si>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</si>
  <si>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</si>
  <si>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</si>
  <si>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</si>
  <si>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</si>
  <si>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</si>
  <si>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</si>
  <si>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</si>
  <si>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</si>
  <si>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</si>
  <si>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</si>
  <si>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</si>
  <si>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</si>
  <si>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</si>
  <si>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</si>
  <si>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</si>
  <si>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</si>
  <si>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</si>
  <si>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</si>
  <si>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</si>
  <si>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</si>
  <si>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</si>
  <si>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</si>
  <si>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</si>
  <si>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</si>
  <si>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</si>
  <si>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</si>
  <si>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</si>
  <si>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</si>
  <si>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</si>
  <si>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</si>
  <si>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</si>
  <si>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</si>
  <si>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</si>
  <si>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</si>
  <si>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</si>
  <si>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</si>
  <si>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</si>
  <si>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</si>
  <si>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</si>
  <si>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</si>
  <si>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</si>
  <si>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</si>
  <si>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</si>
  <si>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</si>
  <si>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</si>
  <si>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</si>
  <si>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</si>
  <si>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</si>
  <si>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</si>
  <si>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</si>
  <si>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</si>
  <si>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</si>
  <si>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</si>
  <si>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</si>
  <si>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</si>
  <si>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</si>
  <si>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</si>
  <si>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</si>
  <si>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</si>
  <si>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</si>
  <si>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</si>
  <si>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</si>
  <si>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</si>
  <si>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</si>
  <si>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</si>
  <si>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</si>
  <si>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</si>
  <si>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</si>
  <si>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</si>
  <si>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</si>
  <si>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</si>
  <si>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</si>
  <si>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</si>
  <si>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</si>
  <si>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</si>
  <si>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</si>
  <si>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</si>
  <si>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</si>
  <si>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</si>
  <si>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</si>
  <si>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</si>
  <si>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</si>
  <si>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</si>
  <si>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</si>
  <si>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</si>
  <si>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</si>
  <si>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</si>
  <si>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</si>
  <si>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</si>
  <si>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</si>
  <si>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</si>
  <si>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</si>
  <si>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</si>
  <si>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</si>
  <si>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</si>
  <si>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</si>
  <si>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</si>
  <si>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</si>
  <si>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</si>
  <si>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</si>
  <si>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</si>
  <si>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</si>
  <si>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</si>
  <si>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</si>
  <si>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</si>
  <si>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</si>
  <si>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</si>
  <si>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</si>
  <si>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</si>
  <si>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</si>
  <si>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</si>
  <si>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</si>
  <si>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</si>
  <si>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</si>
  <si>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</si>
  <si>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</si>
  <si>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</si>
  <si>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</si>
  <si>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</si>
  <si>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</si>
  <si>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</si>
  <si>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</si>
  <si>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</si>
  <si>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</si>
  <si>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</si>
  <si>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</si>
  <si>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</si>
  <si>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</si>
  <si>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</si>
  <si>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</si>
  <si>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</si>
  <si>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</si>
  <si>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</si>
  <si>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</si>
  <si>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</si>
  <si>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</si>
  <si>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</si>
  <si>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</si>
  <si>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</si>
  <si>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</si>
  <si>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</si>
  <si>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</si>
  <si>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</si>
  <si>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</si>
  <si>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</si>
  <si>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</si>
  <si>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</si>
  <si>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</si>
  <si>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</si>
  <si>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</si>
  <si>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</si>
  <si>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</si>
  <si>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</si>
  <si>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</si>
  <si>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</si>
  <si>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</si>
  <si>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</si>
  <si>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</si>
  <si>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</si>
  <si>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</si>
  <si>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</si>
  <si>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</si>
  <si>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</si>
  <si>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</si>
  <si>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</si>
  <si>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</si>
  <si>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</si>
  <si>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</si>
  <si>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</si>
  <si>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</si>
  <si>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</si>
  <si>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</si>
  <si>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</si>
  <si>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</si>
  <si>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</si>
  <si>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</si>
  <si>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</si>
  <si>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</si>
  <si>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</si>
  <si>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</si>
  <si>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</si>
  <si>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</si>
  <si>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</si>
  <si>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</si>
  <si>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</si>
  <si>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</si>
  <si>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</si>
  <si>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</si>
  <si>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</si>
  <si>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</si>
  <si>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</si>
  <si>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</si>
  <si>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</si>
  <si>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</si>
  <si>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</si>
  <si>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</si>
  <si>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</si>
  <si>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</si>
  <si>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</si>
  <si>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</si>
  <si>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</si>
  <si>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</si>
  <si>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</si>
  <si>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</si>
  <si>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</si>
  <si>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</si>
  <si>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</si>
  <si>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</si>
  <si>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</si>
  <si>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</si>
  <si>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</si>
  <si>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</si>
  <si>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</si>
  <si>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</si>
  <si>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</si>
  <si>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</si>
  <si>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</si>
  <si>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</si>
  <si>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</si>
  <si>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</si>
  <si>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</si>
  <si>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</si>
  <si>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</si>
  <si>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</si>
  <si>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</si>
  <si>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</si>
  <si>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</si>
  <si>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</si>
  <si>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</si>
  <si>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</si>
  <si>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</si>
  <si>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</si>
  <si>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</si>
  <si>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</si>
  <si>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</si>
  <si>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</si>
  <si>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</si>
  <si>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</si>
  <si>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</si>
  <si>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</si>
  <si>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</si>
  <si>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</si>
  <si>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</si>
  <si>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</si>
  <si>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</si>
  <si>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</si>
  <si>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</si>
  <si>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</si>
  <si>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</si>
  <si>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</si>
  <si>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</si>
  <si>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</si>
  <si>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</si>
  <si>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</si>
  <si>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</si>
  <si>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</si>
  <si>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</si>
  <si>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</si>
  <si>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</si>
  <si>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</si>
  <si>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</si>
  <si>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</si>
  <si>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</si>
  <si>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</si>
  <si>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</si>
  <si>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</si>
  <si>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</si>
  <si>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</si>
  <si>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</si>
  <si>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</si>
  <si>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</si>
  <si>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</si>
  <si>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</si>
  <si>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</si>
  <si>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</si>
  <si>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</si>
  <si>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</si>
  <si>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</si>
  <si>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</si>
  <si>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</si>
  <si>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</si>
  <si>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</si>
  <si>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</si>
  <si>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</si>
  <si>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</si>
  <si>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</si>
  <si>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</si>
  <si>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</si>
  <si>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</si>
  <si>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</si>
  <si>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</si>
  <si>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</si>
  <si>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</si>
  <si>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</si>
  <si>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</si>
  <si>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</si>
  <si>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</si>
  <si>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</si>
  <si>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</si>
  <si>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</si>
  <si>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</si>
  <si>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</si>
  <si>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</si>
  <si>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</si>
  <si>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</si>
  <si>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</si>
  <si>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</si>
  <si>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</si>
  <si>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</si>
  <si>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</si>
  <si>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</si>
  <si>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</si>
  <si>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</si>
  <si>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</si>
  <si>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</si>
  <si>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</si>
  <si>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</si>
  <si>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</si>
  <si>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</si>
  <si>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</si>
  <si>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</si>
  <si>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</si>
  <si>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</si>
  <si>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</si>
  <si>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</si>
  <si>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</si>
  <si>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</si>
  <si>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</si>
  <si>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</si>
  <si>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</si>
  <si>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</si>
  <si>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</si>
  <si>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</si>
  <si>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</si>
  <si>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</si>
  <si>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</si>
  <si>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</si>
  <si>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</si>
  <si>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</si>
  <si>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</si>
  <si>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</si>
  <si>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</si>
  <si>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</si>
  <si>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</si>
  <si>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</si>
  <si>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</si>
  <si>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</si>
  <si>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</si>
  <si>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</si>
  <si>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</si>
  <si>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</si>
  <si>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</si>
  <si>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</si>
  <si>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</si>
  <si>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</si>
  <si>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</si>
  <si>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</si>
  <si>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</si>
  <si>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</si>
  <si>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</si>
  <si>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</si>
  <si>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</si>
  <si>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</si>
  <si>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</si>
  <si>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</si>
  <si>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</si>
  <si>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</si>
  <si>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</si>
  <si>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</si>
  <si>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</si>
  <si>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</si>
  <si>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</si>
  <si>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</si>
  <si>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</si>
  <si>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</si>
  <si>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</si>
  <si>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</si>
  <si>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</si>
  <si>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</si>
  <si>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</si>
  <si>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</si>
  <si>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</si>
  <si>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</si>
  <si>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</si>
  <si>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</si>
  <si>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</si>
  <si>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</si>
  <si>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</si>
  <si>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</si>
  <si>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</si>
  <si>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</si>
  <si>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</si>
  <si>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</si>
  <si>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</si>
  <si>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</si>
  <si>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</si>
  <si>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</si>
  <si>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</si>
  <si>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</si>
  <si>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</si>
  <si>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</si>
  <si>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</si>
  <si>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</si>
  <si>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</si>
  <si>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</si>
  <si>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</si>
  <si>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</si>
  <si>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</si>
  <si>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</si>
  <si>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</si>
  <si>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</si>
  <si>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</si>
  <si>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</si>
  <si>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</si>
  <si>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</si>
  <si>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</si>
  <si>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</si>
  <si>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</si>
  <si>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</si>
  <si>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</si>
  <si>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</si>
  <si>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</si>
  <si>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</si>
  <si>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</si>
  <si>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</si>
  <si>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</si>
  <si>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</si>
  <si>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</si>
  <si>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</si>
  <si>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</si>
  <si>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</si>
  <si>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</si>
  <si>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</si>
  <si>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</si>
  <si>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</si>
  <si>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</si>
  <si>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</si>
  <si>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</si>
  <si>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</si>
  <si>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</si>
  <si>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</si>
  <si>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</si>
  <si>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</si>
  <si>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</si>
  <si>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</si>
  <si>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</si>
  <si>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</si>
  <si>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</si>
  <si>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</si>
  <si>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</si>
  <si>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</si>
  <si>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</si>
  <si>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</si>
  <si>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</si>
  <si>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</si>
  <si>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</si>
  <si>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</si>
  <si>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</si>
  <si>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</si>
  <si>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</si>
  <si>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</si>
  <si>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</si>
  <si>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</si>
  <si>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</si>
  <si>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</si>
  <si>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</si>
  <si>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</si>
  <si>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</si>
  <si>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</si>
  <si>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</si>
  <si>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</si>
  <si>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</si>
  <si>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</si>
  <si>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</si>
  <si>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</si>
  <si>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</si>
  <si>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</si>
  <si>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</si>
  <si>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</si>
  <si>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</si>
  <si>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</si>
  <si>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</si>
  <si>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</si>
  <si>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</si>
  <si>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</si>
  <si>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</si>
  <si>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</si>
  <si>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</si>
  <si>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</si>
  <si>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</si>
  <si>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</si>
  <si>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</si>
  <si>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</si>
  <si>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</si>
  <si>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</si>
  <si>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</si>
  <si>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</si>
  <si>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</si>
  <si>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</si>
  <si>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</si>
  <si>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</si>
  <si>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</si>
  <si>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</si>
  <si>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</si>
  <si>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</si>
  <si>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</si>
  <si>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</si>
  <si>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</si>
  <si>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</si>
  <si>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</si>
  <si>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</si>
  <si>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</si>
  <si>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</si>
  <si>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</si>
  <si>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</si>
  <si>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</si>
  <si>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</si>
  <si>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</si>
  <si>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</si>
  <si>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</si>
  <si>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</si>
  <si>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</si>
  <si>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</si>
  <si>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</si>
  <si>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</si>
  <si>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</si>
  <si>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</si>
  <si>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</si>
  <si>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</si>
  <si>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</si>
  <si>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</si>
  <si>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</si>
  <si>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</si>
  <si>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</si>
  <si>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</si>
  <si>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</si>
  <si>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</si>
  <si>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</si>
  <si>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</si>
  <si>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</si>
  <si>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</si>
  <si>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</si>
  <si>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</si>
  <si>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</si>
  <si>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</si>
  <si>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</si>
  <si>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</si>
  <si>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</si>
  <si>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</si>
  <si>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</si>
  <si>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</si>
  <si>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</si>
  <si>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</si>
  <si>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</si>
  <si>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</si>
  <si>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</si>
  <si>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</si>
  <si>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</si>
  <si>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</si>
  <si>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</si>
  <si>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</si>
  <si>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</si>
  <si>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</si>
  <si>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</si>
  <si>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</si>
  <si>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</si>
  <si>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</si>
  <si>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</si>
  <si>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</si>
  <si>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</si>
  <si>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</si>
  <si>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</si>
  <si>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</si>
  <si>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</si>
  <si>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</si>
  <si>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</si>
  <si>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</si>
  <si>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</si>
  <si>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</si>
  <si>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</si>
  <si>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</si>
  <si>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</si>
  <si>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</si>
  <si>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</si>
  <si>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</si>
  <si>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</si>
  <si>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</si>
  <si>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</si>
  <si>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</si>
  <si>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</si>
  <si>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</si>
  <si>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</si>
  <si>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</si>
  <si>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</si>
  <si>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</si>
  <si>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</si>
  <si>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</si>
  <si>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</si>
  <si>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</si>
  <si>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</si>
  <si>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</si>
  <si>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</si>
  <si>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</si>
  <si>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</si>
  <si>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</si>
  <si>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</si>
  <si>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</si>
  <si>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</si>
  <si>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</si>
  <si>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</si>
  <si>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</si>
  <si>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</si>
  <si>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</si>
  <si>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</si>
  <si>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</si>
  <si>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</si>
  <si>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</si>
  <si>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</si>
  <si>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</si>
  <si>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</si>
  <si>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</si>
  <si>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</si>
  <si>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</si>
  <si>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</si>
  <si>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</si>
  <si>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</si>
  <si>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</si>
  <si>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</si>
  <si>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</si>
  <si>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</si>
  <si>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</si>
  <si>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</si>
  <si>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</si>
  <si>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</si>
  <si>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</si>
  <si>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</si>
  <si>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</si>
  <si>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</si>
  <si>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</si>
  <si>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</si>
  <si>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</si>
  <si>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</si>
  <si>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</si>
  <si>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</si>
  <si>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</si>
  <si>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</si>
  <si>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</si>
  <si>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</si>
  <si>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</si>
  <si>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</si>
  <si>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</si>
  <si>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</si>
  <si>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</si>
  <si>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</si>
  <si>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</si>
  <si>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</si>
  <si>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</si>
  <si>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</si>
  <si>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</si>
  <si>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</si>
  <si>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</si>
  <si>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</si>
  <si>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</si>
  <si>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</si>
  <si>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</si>
  <si>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</si>
  <si>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</si>
  <si>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</si>
  <si>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</si>
  <si>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</si>
  <si>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</si>
  <si>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</si>
  <si>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</si>
  <si>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</si>
  <si>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</si>
  <si>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</si>
  <si>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</si>
  <si>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</si>
  <si>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</si>
  <si>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</si>
  <si>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</si>
  <si>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</si>
  <si>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</si>
  <si>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</si>
  <si>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</si>
  <si>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</si>
  <si>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</si>
  <si>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</si>
  <si>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</si>
  <si>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</si>
  <si>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</si>
  <si>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</si>
  <si>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</si>
  <si>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</si>
  <si>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</si>
  <si>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</si>
  <si>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</si>
  <si>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</si>
  <si>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</si>
  <si>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</si>
  <si>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</si>
  <si>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</si>
  <si>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</si>
  <si>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</si>
  <si>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</si>
  <si>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</si>
  <si>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</si>
  <si>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</si>
  <si>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</si>
  <si>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</si>
  <si>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</si>
  <si>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</si>
  <si>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</si>
  <si>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</si>
  <si>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</si>
  <si>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</si>
  <si>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</si>
  <si>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</si>
  <si>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</si>
  <si>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</si>
  <si>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</si>
  <si>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</si>
  <si>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</si>
  <si>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</si>
  <si>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</si>
  <si>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</si>
  <si>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</si>
  <si>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</si>
  <si>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</si>
  <si>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</si>
  <si>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</si>
  <si>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</si>
  <si>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</si>
  <si>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</si>
  <si>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</si>
  <si>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</si>
  <si>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</si>
  <si>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</si>
  <si>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</si>
  <si>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</si>
  <si>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</si>
  <si>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</si>
  <si>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</si>
  <si>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</si>
  <si>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</si>
  <si>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</si>
  <si>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</si>
  <si>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</si>
  <si>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</si>
  <si>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</si>
  <si>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</si>
  <si>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</si>
  <si>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</si>
  <si>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</si>
  <si>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</si>
  <si>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</si>
  <si>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</si>
  <si>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</si>
  <si>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</si>
  <si>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</si>
  <si>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</si>
  <si>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</si>
  <si>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</si>
  <si>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</si>
  <si>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</si>
  <si>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</si>
  <si>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</si>
  <si>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</si>
  <si>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</si>
  <si>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</si>
  <si>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</si>
  <si>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</si>
  <si>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</si>
  <si>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</si>
  <si>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</si>
  <si>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</si>
  <si>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</si>
  <si>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</si>
  <si>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</si>
  <si>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</si>
  <si>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</si>
  <si>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</si>
  <si>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</si>
  <si>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</si>
  <si>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</si>
  <si>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</si>
  <si>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</si>
  <si>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</si>
  <si>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</si>
  <si>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</si>
  <si>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</si>
  <si>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</si>
  <si>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</si>
  <si>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</si>
  <si>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</si>
  <si>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</si>
  <si>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</si>
  <si>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</si>
  <si>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</si>
  <si>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</si>
  <si>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</si>
  <si>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</si>
  <si>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</si>
  <si>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</si>
  <si>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</si>
  <si>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</si>
  <si>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</si>
  <si>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</si>
  <si>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</si>
  <si>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</si>
  <si>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</si>
  <si>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</si>
  <si>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</si>
  <si>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</si>
  <si>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</si>
  <si>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</si>
  <si>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</si>
  <si>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</si>
  <si>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</si>
  <si>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</si>
  <si>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</si>
  <si>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</si>
  <si>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</si>
  <si>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</si>
  <si>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</si>
  <si>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</si>
  <si>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</si>
  <si>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</si>
  <si>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</si>
  <si>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</si>
  <si>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</si>
  <si>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</si>
  <si>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</si>
  <si>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</si>
  <si>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</si>
  <si>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</si>
  <si>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</si>
  <si>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</si>
  <si>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</si>
  <si>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</si>
  <si>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</si>
  <si>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</si>
  <si>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</si>
  <si>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</si>
  <si>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</si>
  <si>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</si>
  <si>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</si>
  <si>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</si>
  <si>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</si>
  <si>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</si>
  <si>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</si>
  <si>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</si>
  <si>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</si>
  <si>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</si>
  <si>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</si>
  <si>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</si>
  <si>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</si>
  <si>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</si>
  <si>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</si>
  <si>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</si>
  <si>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</si>
  <si>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</si>
  <si>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</si>
  <si>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</si>
  <si>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</si>
  <si>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</si>
  <si>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</si>
  <si>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</si>
  <si>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</si>
  <si>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</si>
  <si>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</si>
  <si>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</si>
  <si>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</si>
  <si>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</si>
  <si>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</si>
  <si>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</si>
  <si>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</si>
  <si>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</si>
  <si>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</si>
  <si>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</si>
  <si>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</si>
  <si>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</si>
  <si>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</si>
  <si>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</si>
  <si>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</si>
  <si>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</si>
  <si>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</si>
  <si>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</si>
  <si>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</si>
  <si>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</si>
  <si>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</si>
  <si>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</si>
  <si>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</si>
  <si>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</si>
  <si>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</si>
  <si>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</si>
  <si>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</si>
  <si>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</si>
  <si>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</si>
  <si>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</si>
  <si>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</si>
  <si>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</si>
  <si>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</si>
  <si>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</si>
  <si>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</si>
  <si>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</si>
  <si>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</si>
  <si>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</si>
  <si>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</si>
  <si>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</si>
  <si>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</si>
  <si>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</si>
  <si>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</si>
  <si>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</si>
  <si>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</si>
  <si>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</si>
  <si>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</si>
  <si>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</si>
  <si>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</si>
  <si>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</si>
  <si>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</si>
  <si>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</si>
  <si>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</si>
  <si>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</si>
  <si>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</si>
  <si>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</si>
  <si>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</si>
  <si>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</si>
  <si>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</si>
  <si>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</si>
  <si>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</si>
  <si>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</si>
  <si>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</si>
  <si>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</si>
  <si>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</si>
  <si>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</si>
  <si>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</si>
  <si>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</si>
  <si>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</si>
  <si>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</si>
  <si>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</si>
  <si>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</si>
  <si>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</si>
  <si>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</si>
  <si>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</si>
  <si>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</si>
  <si>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</si>
  <si>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</si>
  <si>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</si>
  <si>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</si>
  <si>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</si>
  <si>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</si>
  <si>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</si>
  <si>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</si>
  <si>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</si>
  <si>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</si>
  <si>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</si>
  <si>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</si>
  <si>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</si>
  <si>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</si>
  <si>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</si>
  <si>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</si>
  <si>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</si>
  <si>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</si>
  <si>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</si>
  <si>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</si>
  <si>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</si>
  <si>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</si>
  <si>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</si>
  <si>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</si>
  <si>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</si>
  <si>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</si>
  <si>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</si>
  <si>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</si>
  <si>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</si>
  <si>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</si>
  <si>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</si>
  <si>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</si>
  <si>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</si>
  <si>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</si>
  <si>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</si>
  <si>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</si>
  <si>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</si>
  <si>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</si>
  <si>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</si>
  <si>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</si>
  <si>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</si>
  <si>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</si>
  <si>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</si>
  <si>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</si>
  <si>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</si>
  <si>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</si>
  <si>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</si>
  <si>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</si>
  <si>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</si>
  <si>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</si>
  <si>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</si>
  <si>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</si>
  <si>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</si>
  <si>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</si>
  <si>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</si>
  <si>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</si>
  <si>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</si>
  <si>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</si>
  <si>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</si>
  <si>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</si>
  <si>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</si>
  <si>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</si>
  <si>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</si>
  <si>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</si>
  <si>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</si>
  <si>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</si>
  <si>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</si>
  <si>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</si>
  <si>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</si>
  <si>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</si>
  <si>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</si>
  <si>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</si>
  <si>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</si>
  <si>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</si>
  <si>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</si>
  <si>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</si>
  <si>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</si>
  <si>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</si>
  <si>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</si>
  <si>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</si>
  <si>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</si>
  <si>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</si>
  <si>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</si>
  <si>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</si>
  <si>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</si>
  <si>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</si>
  <si>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</si>
  <si>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</si>
  <si>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</si>
  <si>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</si>
  <si>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</si>
  <si>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</si>
  <si>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</si>
  <si>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</si>
  <si>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</si>
  <si>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</si>
  <si>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</si>
  <si>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</si>
  <si>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</si>
  <si>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</si>
  <si>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</si>
  <si>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</si>
  <si>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</si>
  <si>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</si>
  <si>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</si>
  <si>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</si>
  <si>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</si>
  <si>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</si>
  <si>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</si>
  <si>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</si>
  <si>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</si>
  <si>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</si>
  <si>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</si>
  <si>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</si>
  <si>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</si>
  <si>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</si>
  <si>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</si>
  <si>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</si>
  <si>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</si>
  <si>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</si>
  <si>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</si>
  <si>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</si>
  <si>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</si>
  <si>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</si>
  <si>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</si>
  <si>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</si>
  <si>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</si>
  <si>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</si>
  <si>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</si>
  <si>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</si>
  <si>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</si>
  <si>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</si>
  <si>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</si>
  <si>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</si>
  <si>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</si>
  <si>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</si>
  <si>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</si>
  <si>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</si>
  <si>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</si>
  <si>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</si>
  <si>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</si>
  <si>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</si>
  <si>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</si>
  <si>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</si>
  <si>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</si>
  <si>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</si>
  <si>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</si>
  <si>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</si>
  <si>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</si>
  <si>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</si>
  <si>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</si>
  <si>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</si>
  <si>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</si>
  <si>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</si>
  <si>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</si>
  <si>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</si>
  <si>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</si>
  <si>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</si>
  <si>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</si>
  <si>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</si>
  <si>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</si>
  <si>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</si>
  <si>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</si>
  <si>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</si>
  <si>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</si>
  <si>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</si>
  <si>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</si>
  <si>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</si>
  <si>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</si>
  <si>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</si>
  <si>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</si>
  <si>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</si>
  <si>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</si>
  <si>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</si>
  <si>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</si>
  <si>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</si>
  <si>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</si>
  <si>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</si>
  <si>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</si>
  <si>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</si>
  <si>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</si>
  <si>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</si>
  <si>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</si>
  <si>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</si>
  <si>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</si>
  <si>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</si>
  <si>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</si>
  <si>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</si>
  <si>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</si>
  <si>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</si>
  <si>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</si>
  <si>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</si>
  <si>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</si>
  <si>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</si>
  <si>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</si>
  <si>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</si>
  <si>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</si>
  <si>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</si>
  <si>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</si>
  <si>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</si>
  <si>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</si>
  <si>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</si>
  <si>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</si>
  <si>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</si>
  <si>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</si>
  <si>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</si>
  <si>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</si>
  <si>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</si>
  <si>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</si>
  <si>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</si>
  <si>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</si>
  <si>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</si>
  <si>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</si>
  <si>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</si>
  <si>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</si>
  <si>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</si>
  <si>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</si>
  <si>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</si>
  <si>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</si>
  <si>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</si>
  <si>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</si>
  <si>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</si>
  <si>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</si>
  <si>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</si>
  <si>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</si>
  <si>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</si>
  <si>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</si>
  <si>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</si>
  <si>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</si>
  <si>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</si>
  <si>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</si>
  <si>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</si>
  <si>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</si>
  <si>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</si>
  <si>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</si>
  <si>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</si>
  <si>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</si>
  <si>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</si>
  <si>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</si>
  <si>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</si>
  <si>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</si>
  <si>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</si>
  <si>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</si>
  <si>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</si>
  <si>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</si>
  <si>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</si>
  <si>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</si>
  <si>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</si>
  <si>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</si>
  <si>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</si>
  <si>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</si>
  <si>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</si>
  <si>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</si>
  <si>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</si>
  <si>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</si>
  <si>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</si>
  <si>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</si>
  <si>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</si>
  <si>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</si>
  <si>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</si>
  <si>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</si>
  <si>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</si>
  <si>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</si>
  <si>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</si>
  <si>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</si>
  <si>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</si>
  <si>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</si>
  <si>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</si>
  <si>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</si>
  <si>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</si>
  <si>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</si>
  <si>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</si>
  <si>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</si>
  <si>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</si>
  <si>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</si>
  <si>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</si>
  <si>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</si>
  <si>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</si>
  <si>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</si>
  <si>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</si>
  <si>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</si>
  <si>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</si>
  <si>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</si>
  <si>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</si>
  <si>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</si>
  <si>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</si>
  <si>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</si>
  <si>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</si>
  <si>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</si>
  <si>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</si>
  <si>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</si>
  <si>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</si>
  <si>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</si>
  <si>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</si>
  <si>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</si>
  <si>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</si>
  <si>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</si>
  <si>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</si>
  <si>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</si>
  <si>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</si>
  <si>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</si>
  <si>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</si>
  <si>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</si>
  <si>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</si>
  <si>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</si>
  <si>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</si>
  <si>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</si>
  <si>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</si>
  <si>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</si>
  <si>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</si>
  <si>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</si>
  <si>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</si>
  <si>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</si>
  <si>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</si>
  <si>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</si>
  <si>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</si>
  <si>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</si>
  <si>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</si>
  <si>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</si>
  <si>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</si>
  <si>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</si>
  <si>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</si>
  <si>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</si>
  <si>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</si>
  <si>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</si>
  <si>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</si>
  <si>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</si>
  <si>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</si>
  <si>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</si>
  <si>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</si>
  <si>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</si>
  <si>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</si>
  <si>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</si>
  <si>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</si>
  <si>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</si>
  <si>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</si>
  <si>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</si>
  <si>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</si>
  <si>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</si>
  <si>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</si>
  <si>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</si>
  <si>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</si>
  <si>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</si>
  <si>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</si>
  <si>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</si>
  <si>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</si>
  <si>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</si>
  <si>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</si>
  <si>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</si>
  <si>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</si>
  <si>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</si>
  <si>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</si>
  <si>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</si>
  <si>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</si>
  <si>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</si>
  <si>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</si>
  <si>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</si>
  <si>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</si>
  <si>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</si>
  <si>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</si>
  <si>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</si>
  <si>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</si>
  <si>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</si>
  <si>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</si>
  <si>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</si>
  <si>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</si>
  <si>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</si>
  <si>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</si>
  <si>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</si>
  <si>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</si>
  <si>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</si>
  <si>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</si>
  <si>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</si>
  <si>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</si>
  <si>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</si>
  <si>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</si>
  <si>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</si>
  <si>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</si>
  <si>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</si>
  <si>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</si>
  <si>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</si>
  <si>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</si>
  <si>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</si>
  <si>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</si>
  <si>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</si>
  <si>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</si>
  <si>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</si>
  <si>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</si>
  <si>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</si>
  <si>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</si>
  <si>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</si>
  <si>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</si>
  <si>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</si>
  <si>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</si>
  <si>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</si>
  <si>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</si>
  <si>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</si>
  <si>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</si>
  <si>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</si>
  <si>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</si>
  <si>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</si>
  <si>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</si>
  <si>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</si>
  <si>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</si>
  <si>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</si>
  <si>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</si>
  <si>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</si>
  <si>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</si>
  <si>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</si>
  <si>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</si>
  <si>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</si>
  <si>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</si>
  <si>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</si>
  <si>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</si>
  <si>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</si>
  <si>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</si>
  <si>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</si>
  <si>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</si>
  <si>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</si>
  <si>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</si>
  <si>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</si>
  <si>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</si>
  <si>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</si>
  <si>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</si>
  <si>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</si>
  <si>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</si>
  <si>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</si>
  <si>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</si>
  <si>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</si>
  <si>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</si>
  <si>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</si>
  <si>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</si>
  <si>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</si>
  <si>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</si>
  <si>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</si>
  <si>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</si>
  <si>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</si>
  <si>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</si>
  <si>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</si>
  <si>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</si>
  <si>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</si>
  <si>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</si>
  <si>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</si>
  <si>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</si>
  <si>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</si>
  <si>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</si>
  <si>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</si>
  <si>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</si>
  <si>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</si>
  <si>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</si>
  <si>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</si>
  <si>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</si>
  <si>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</si>
  <si>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</si>
  <si>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</si>
  <si>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</si>
  <si>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</si>
  <si>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</si>
  <si>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</si>
  <si>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</si>
  <si>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</si>
  <si>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</si>
  <si>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</si>
  <si>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</si>
  <si>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</si>
  <si>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</si>
  <si>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</si>
  <si>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</si>
  <si>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</si>
  <si>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</si>
  <si>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</si>
  <si>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</si>
  <si>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</si>
  <si>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</si>
  <si>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</si>
  <si>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</si>
  <si>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</si>
  <si>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</si>
  <si>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</si>
  <si>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</si>
  <si>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</si>
  <si>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</si>
  <si>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</si>
  <si>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</si>
  <si>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</si>
  <si>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</si>
  <si>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</si>
  <si>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</si>
  <si>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</si>
  <si>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</si>
  <si>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</si>
  <si>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</si>
  <si>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</si>
  <si>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</si>
  <si>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</si>
  <si>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</si>
  <si>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</si>
  <si>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</si>
  <si>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</si>
  <si>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</si>
  <si>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</si>
  <si>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</si>
  <si>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</si>
  <si>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</si>
  <si>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</si>
  <si>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</si>
  <si>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</si>
  <si>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</si>
  <si>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</si>
  <si>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</si>
  <si>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</si>
  <si>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</si>
  <si>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</si>
  <si>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</si>
  <si>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</si>
  <si>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</si>
  <si>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</si>
  <si>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</si>
  <si>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</si>
  <si>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</si>
  <si>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</si>
  <si>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</si>
  <si>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</si>
  <si>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</si>
  <si>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</si>
  <si>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</si>
  <si>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</si>
  <si>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</si>
  <si>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</si>
  <si>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</si>
  <si>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</si>
  <si>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</si>
  <si>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</si>
  <si>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</si>
  <si>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</si>
  <si>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</si>
  <si>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</si>
  <si>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</si>
  <si>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</si>
  <si>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</si>
  <si>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</si>
  <si>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</si>
  <si>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</si>
  <si>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</si>
  <si>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</si>
  <si>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</si>
  <si>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</si>
  <si>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</si>
  <si>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</si>
  <si>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</si>
  <si>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</si>
  <si>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</si>
  <si>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</si>
  <si>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</si>
  <si>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</si>
  <si>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</si>
  <si>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</si>
  <si>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</si>
  <si>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</si>
  <si>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</si>
  <si>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</si>
  <si>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</si>
  <si>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</si>
  <si>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</si>
  <si>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</si>
  <si>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</si>
  <si>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</si>
  <si>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</si>
  <si>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</si>
  <si>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</si>
  <si>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</si>
  <si>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</si>
  <si>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</si>
  <si>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</si>
  <si>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</si>
  <si>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</si>
  <si>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</si>
  <si>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</si>
  <si>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</si>
  <si>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</si>
  <si>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</si>
  <si>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</si>
  <si>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</si>
  <si>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</si>
  <si>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</si>
  <si>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</si>
  <si>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</si>
  <si>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</si>
  <si>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</si>
  <si>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</si>
  <si>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</si>
  <si>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</si>
  <si>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</si>
  <si>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</si>
  <si>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</si>
  <si>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</si>
  <si>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</si>
  <si>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</si>
  <si>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</si>
  <si>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</si>
  <si>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</si>
  <si>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</si>
  <si>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</si>
  <si>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</si>
  <si>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</si>
  <si>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</si>
  <si>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</si>
  <si>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</si>
  <si>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</si>
  <si>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</si>
  <si>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</si>
  <si>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</si>
  <si>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</si>
  <si>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</si>
  <si>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</si>
  <si>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</si>
  <si>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</si>
  <si>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</si>
  <si>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</si>
  <si>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</si>
  <si>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</si>
  <si>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</si>
  <si>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</si>
  <si>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</si>
  <si>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</si>
  <si>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</si>
  <si>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</si>
  <si>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</si>
  <si>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</si>
  <si>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</si>
  <si>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</si>
  <si>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</si>
  <si>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</si>
  <si>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</si>
  <si>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</si>
  <si>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</si>
  <si>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</si>
  <si>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</si>
  <si>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</si>
  <si>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</si>
  <si>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</si>
  <si>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</si>
  <si>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</si>
  <si>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</si>
  <si>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</si>
  <si>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</si>
  <si>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</si>
  <si>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</si>
  <si>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</si>
  <si>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</si>
  <si>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</si>
  <si>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</si>
  <si>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</si>
  <si>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</si>
  <si>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</si>
  <si>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</si>
  <si>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</si>
  <si>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</si>
  <si>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</si>
  <si>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</si>
  <si>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</si>
  <si>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</si>
  <si>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</si>
  <si>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</si>
  <si>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</si>
  <si>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</si>
  <si>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</si>
  <si>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</si>
  <si>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</si>
  <si>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</si>
  <si>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</si>
  <si>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</si>
  <si>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</si>
  <si>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</si>
  <si>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</si>
  <si>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</si>
  <si>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</si>
  <si>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</si>
  <si>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</si>
  <si>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</si>
  <si>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</si>
  <si>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</si>
  <si>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</si>
  <si>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</si>
  <si>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</si>
  <si>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</si>
  <si>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</si>
  <si>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</si>
  <si>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</si>
  <si>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</si>
  <si>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</si>
  <si>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</si>
  <si>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</si>
  <si>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</si>
  <si>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</si>
  <si>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</si>
  <si>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</si>
  <si>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</si>
  <si>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</si>
  <si>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</si>
  <si>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</si>
  <si>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</si>
  <si>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</si>
  <si>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</si>
  <si>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</si>
  <si>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</si>
  <si>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</si>
  <si>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</si>
  <si>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</si>
  <si>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</si>
  <si>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</si>
  <si>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</si>
  <si>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</si>
  <si>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</si>
  <si>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</si>
  <si>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</si>
  <si>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</si>
  <si>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</si>
  <si>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</si>
  <si>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</si>
  <si>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</si>
  <si>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</si>
  <si>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</si>
  <si>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</si>
  <si>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</si>
  <si>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</si>
  <si>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</si>
  <si>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</si>
  <si>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</si>
  <si>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</si>
  <si>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</si>
  <si>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</si>
  <si>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</si>
  <si>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</si>
  <si>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</si>
  <si>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</si>
  <si>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</si>
  <si>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</si>
  <si>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</si>
  <si>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</si>
  <si>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</si>
  <si>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</si>
  <si>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</si>
  <si>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</si>
  <si>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</si>
  <si>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</si>
  <si>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</si>
  <si>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</si>
  <si>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</si>
  <si>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</si>
  <si>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</si>
  <si>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</si>
  <si>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</si>
  <si>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</si>
  <si>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</si>
  <si>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</si>
  <si>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</si>
  <si>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</si>
  <si>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</si>
  <si>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</si>
  <si>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</si>
  <si>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</si>
  <si>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</si>
  <si>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</si>
  <si>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</si>
  <si>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</si>
  <si>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</si>
  <si>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</si>
  <si>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</si>
  <si>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</si>
  <si>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</si>
  <si>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</si>
  <si>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</si>
  <si>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</si>
  <si>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</si>
  <si>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</si>
  <si>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</si>
  <si>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</si>
  <si>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</si>
  <si>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</si>
  <si>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</si>
  <si>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</si>
  <si>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</si>
  <si>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</si>
  <si>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</si>
  <si>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</si>
  <si>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</si>
  <si>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</si>
  <si>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</si>
  <si>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</si>
  <si>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</si>
  <si>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</si>
  <si>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</si>
  <si>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</si>
  <si>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</si>
  <si>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</si>
  <si>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</si>
  <si>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</si>
  <si>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</si>
  <si>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</si>
  <si>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</si>
  <si>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</si>
  <si>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</si>
  <si>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</si>
  <si>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</si>
  <si>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</si>
  <si>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</si>
  <si>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</si>
  <si>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</si>
  <si>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</si>
  <si>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</si>
  <si>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</si>
  <si>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</si>
  <si>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</si>
  <si>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</si>
  <si>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</si>
  <si>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</si>
  <si>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</si>
  <si>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</si>
  <si>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</si>
  <si>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</si>
  <si>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</si>
  <si>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</si>
  <si>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</si>
  <si>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</si>
  <si>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</si>
  <si>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</si>
  <si>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</si>
  <si>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</si>
  <si>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</si>
  <si>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</si>
  <si>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</si>
  <si>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</si>
  <si>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</si>
  <si>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</si>
  <si>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</si>
  <si>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</si>
  <si>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</si>
  <si>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</si>
  <si>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</si>
  <si>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</si>
  <si>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</si>
  <si>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</si>
  <si>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</si>
  <si>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</si>
  <si>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</si>
  <si>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</si>
  <si>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</si>
  <si>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</si>
  <si>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</si>
  <si>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</si>
  <si>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</si>
  <si>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</si>
  <si>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</si>
  <si>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</si>
  <si>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</si>
  <si>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</si>
  <si>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</si>
  <si>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</si>
  <si>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</si>
  <si>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</si>
  <si>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</si>
  <si>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</si>
  <si>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</si>
  <si>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</si>
  <si>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</si>
  <si>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</si>
  <si>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</si>
  <si>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</si>
  <si>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</si>
  <si>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</si>
  <si>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</si>
  <si>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</si>
  <si>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</si>
  <si>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</si>
  <si>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</si>
  <si>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</si>
  <si>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</si>
  <si>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</si>
  <si>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</si>
  <si>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</si>
  <si>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</si>
  <si>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</si>
  <si>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</si>
  <si>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</si>
  <si>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</si>
  <si>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</si>
  <si>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</si>
  <si>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</si>
  <si>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</si>
  <si>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</si>
  <si>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</si>
  <si>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</si>
  <si>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</si>
  <si>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</si>
  <si>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</si>
  <si>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</si>
  <si>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</si>
  <si>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</si>
  <si>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</si>
  <si>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</si>
  <si>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</si>
  <si>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</si>
  <si>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</si>
  <si>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</si>
  <si>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</si>
  <si>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</si>
  <si>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</si>
  <si>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</si>
  <si>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</si>
  <si>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</si>
  <si>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</si>
  <si>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</si>
  <si>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</si>
  <si>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</si>
  <si>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</si>
  <si>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</si>
  <si>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</si>
  <si>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</si>
  <si>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</si>
  <si>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</si>
  <si>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</si>
  <si>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</si>
  <si>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</si>
  <si>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</si>
  <si>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</si>
  <si>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</si>
  <si>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</si>
  <si>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</si>
  <si>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</si>
  <si>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</si>
  <si>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</si>
  <si>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</si>
  <si>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</si>
  <si>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</si>
  <si>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</si>
  <si>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</si>
  <si>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</si>
  <si>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</si>
  <si>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</si>
  <si>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</si>
  <si>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</si>
  <si>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</si>
  <si>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</si>
  <si>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</si>
  <si>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</si>
  <si>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</si>
  <si>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</si>
  <si>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</si>
  <si>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</si>
  <si>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</si>
  <si>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</si>
  <si>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</si>
  <si>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</si>
  <si>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</si>
  <si>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</si>
  <si>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</si>
  <si>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</si>
  <si>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</si>
  <si>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</si>
  <si>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</si>
  <si>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</si>
  <si>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</si>
  <si>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</si>
  <si>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</si>
  <si>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</si>
  <si>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</si>
  <si>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</si>
  <si>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</si>
  <si>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</si>
  <si>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</si>
  <si>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</si>
  <si>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</si>
  <si>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</si>
  <si>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</si>
  <si>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</si>
  <si>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</si>
  <si>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</si>
  <si>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</si>
  <si>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</si>
  <si>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</si>
  <si>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</si>
  <si>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</si>
  <si>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</si>
  <si>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</si>
  <si>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</si>
  <si>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</si>
  <si>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</si>
  <si>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</si>
  <si>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</si>
  <si>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</si>
  <si>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</si>
  <si>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</si>
  <si>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</si>
  <si>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</si>
  <si>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</si>
  <si>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</si>
  <si>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</si>
  <si>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</si>
  <si>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</si>
  <si>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</si>
  <si>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</si>
  <si>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</si>
  <si>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</si>
  <si>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</si>
  <si>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</si>
  <si>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</si>
  <si>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</si>
  <si>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</si>
  <si>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</si>
  <si>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</si>
  <si>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</si>
  <si>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</si>
  <si>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</si>
  <si>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</si>
  <si>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</si>
  <si>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</si>
  <si>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</si>
  <si>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</si>
  <si>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</si>
  <si>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</si>
  <si>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</si>
  <si>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</si>
  <si>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</si>
  <si>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</si>
  <si>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</si>
  <si>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</si>
  <si>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</si>
  <si>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</si>
  <si>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</si>
  <si>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</si>
  <si>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</si>
  <si>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</si>
  <si>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</si>
  <si>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</si>
  <si>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</si>
  <si>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</si>
  <si>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</si>
  <si>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</si>
  <si>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</si>
  <si>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</si>
  <si>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</si>
  <si>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</si>
  <si>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</si>
  <si>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</si>
  <si>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</si>
  <si>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</si>
  <si>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</si>
  <si>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</si>
  <si>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</si>
  <si>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</si>
  <si>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</si>
  <si>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</si>
  <si>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</si>
  <si>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</si>
  <si>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</si>
  <si>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</si>
  <si>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</si>
  <si>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</si>
  <si>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</si>
  <si>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</si>
  <si>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</si>
  <si>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</si>
  <si>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</si>
  <si>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</si>
  <si>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</si>
  <si>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</si>
  <si>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</si>
  <si>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</si>
  <si>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</si>
  <si>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</si>
  <si>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</si>
  <si>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</si>
  <si>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</si>
  <si>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</si>
  <si>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</si>
  <si>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</si>
  <si>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</si>
  <si>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</si>
  <si>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</si>
  <si>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</si>
  <si>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</si>
  <si>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</si>
  <si>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</si>
  <si>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</si>
  <si>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</si>
  <si>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</si>
  <si>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</si>
  <si>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</si>
  <si>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</si>
  <si>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</si>
  <si>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</si>
  <si>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</si>
  <si>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</si>
  <si>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</si>
  <si>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</si>
  <si>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</si>
  <si>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</si>
  <si>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</si>
  <si>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</si>
  <si>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</si>
  <si>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</si>
  <si>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</si>
  <si>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</si>
  <si>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</si>
  <si>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</si>
  <si>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</si>
  <si>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</si>
  <si>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</si>
  <si>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</si>
  <si>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</si>
  <si>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</si>
  <si>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</si>
  <si>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</si>
  <si>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</si>
  <si>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</si>
  <si>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</si>
  <si>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</si>
  <si>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</si>
  <si>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</si>
  <si>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</si>
  <si>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</si>
  <si>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</si>
  <si>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</si>
  <si>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</si>
  <si>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</si>
  <si>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</si>
  <si>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</si>
  <si>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</si>
  <si>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</si>
  <si>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</si>
  <si>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</si>
  <si>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</si>
  <si>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</si>
  <si>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</si>
  <si>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</si>
  <si>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</si>
  <si>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</si>
  <si>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</si>
  <si>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</si>
  <si>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</si>
  <si>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</si>
  <si>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</si>
  <si>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</si>
  <si>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</si>
  <si>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</si>
  <si>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</si>
  <si>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</si>
  <si>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</si>
  <si>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</si>
  <si>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</si>
  <si>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</si>
  <si>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</si>
  <si>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</si>
  <si>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</si>
  <si>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</si>
  <si>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</si>
  <si>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</si>
  <si>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</si>
  <si>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</si>
  <si>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</si>
  <si>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</si>
  <si>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</si>
  <si>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</si>
  <si>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</si>
  <si>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</si>
  <si>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</si>
  <si>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</si>
  <si>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</si>
  <si>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</si>
  <si>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</si>
  <si>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</si>
  <si>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</si>
  <si>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</si>
  <si>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</si>
  <si>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</si>
  <si>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</si>
  <si>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</si>
  <si>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</si>
  <si>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</si>
  <si>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</si>
  <si>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</si>
  <si>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</si>
  <si>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</si>
  <si>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</si>
  <si>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</si>
  <si>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</si>
  <si>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</si>
  <si>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</si>
  <si>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</si>
  <si>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</si>
  <si>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</si>
  <si>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</si>
  <si>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</si>
  <si>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</si>
  <si>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</si>
  <si>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</si>
  <si>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</si>
  <si>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</si>
  <si>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</si>
  <si>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</si>
  <si>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</si>
  <si>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</si>
  <si>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</si>
  <si>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</si>
  <si>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</si>
  <si>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</si>
  <si>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</si>
  <si>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</si>
  <si>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</si>
  <si>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</si>
  <si>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</si>
  <si>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</si>
  <si>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</si>
  <si>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</si>
  <si>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</si>
  <si>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</si>
  <si>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</si>
  <si>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</si>
  <si>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</si>
  <si>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</si>
  <si>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</si>
  <si>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</si>
  <si>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</si>
  <si>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</si>
  <si>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</si>
  <si>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</si>
  <si>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</si>
  <si>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</si>
  <si>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</si>
  <si>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</si>
  <si>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</si>
  <si>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</si>
  <si>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</si>
  <si>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</si>
  <si>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</si>
  <si>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</si>
  <si>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</si>
  <si>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</si>
  <si>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</si>
  <si>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</si>
  <si>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</si>
  <si>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</si>
  <si>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</si>
  <si>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</si>
  <si>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</si>
  <si>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</si>
  <si>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</si>
  <si>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</si>
  <si>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</si>
  <si>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</si>
  <si>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</si>
  <si>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</si>
  <si>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</si>
  <si>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</si>
  <si>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</si>
  <si>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</si>
  <si>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</si>
  <si>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</si>
  <si>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</si>
  <si>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</si>
  <si>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</si>
  <si>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</si>
  <si>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</si>
  <si>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</si>
  <si>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</si>
  <si>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</si>
  <si>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</si>
  <si>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</si>
  <si>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</si>
  <si>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</si>
  <si>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</si>
  <si>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</si>
  <si>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</si>
  <si>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</si>
  <si>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</si>
  <si>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</si>
  <si>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</si>
  <si>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</si>
  <si>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</si>
  <si>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</si>
  <si>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</si>
  <si>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</si>
  <si>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</si>
  <si>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</si>
  <si>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</si>
  <si>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</si>
  <si>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</si>
  <si>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</si>
  <si>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</si>
  <si>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</si>
  <si>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</si>
  <si>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</si>
  <si>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</si>
  <si>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</si>
  <si>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</si>
  <si>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</si>
  <si>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</si>
  <si>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</si>
  <si>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</si>
  <si>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</si>
  <si>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</si>
  <si>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</si>
  <si>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</si>
  <si>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</si>
  <si>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</si>
  <si>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</si>
  <si>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</si>
  <si>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</si>
  <si>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</si>
  <si>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</si>
  <si>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</si>
  <si>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</si>
  <si>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</si>
  <si>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</si>
  <si>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</si>
  <si>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</si>
  <si>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</si>
  <si>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</si>
  <si>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</si>
  <si>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</si>
  <si>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</si>
  <si>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</si>
  <si>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</si>
  <si>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</si>
  <si>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</si>
  <si>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</si>
  <si>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</si>
  <si>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</si>
  <si>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</si>
  <si>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</si>
  <si>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</si>
  <si>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</si>
  <si>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</si>
  <si>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</si>
  <si>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</si>
  <si>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</si>
  <si>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</si>
  <si>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</si>
  <si>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</si>
  <si>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</si>
  <si>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</si>
  <si>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</si>
  <si>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</si>
  <si>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</si>
  <si>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</si>
  <si>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</si>
  <si>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</si>
  <si>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</si>
  <si>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</si>
  <si>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</si>
  <si>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</si>
  <si>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</si>
  <si>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</si>
  <si>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</si>
  <si>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</si>
  <si>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</si>
  <si>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</si>
  <si>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</si>
  <si>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</si>
  <si>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</si>
  <si>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</si>
  <si>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</si>
  <si>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</si>
  <si>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</si>
  <si>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</si>
  <si>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</si>
  <si>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</si>
  <si>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</si>
  <si>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</si>
  <si>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</si>
  <si>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</si>
  <si>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</si>
  <si>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</si>
  <si>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</si>
  <si>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</si>
  <si>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</si>
  <si>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</si>
  <si>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</si>
  <si>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</si>
  <si>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</si>
  <si>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</si>
  <si>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</si>
  <si>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</si>
  <si>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</si>
  <si>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</si>
  <si>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</si>
  <si>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</si>
  <si>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</si>
  <si>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</si>
  <si>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</si>
  <si>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</si>
  <si>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</si>
  <si>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</si>
  <si>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</si>
  <si>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</si>
  <si>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</si>
  <si>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</si>
  <si>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</si>
  <si>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</si>
  <si>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</si>
  <si>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</si>
  <si>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</si>
  <si>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</si>
  <si>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</si>
  <si>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</si>
  <si>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</si>
  <si>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</si>
  <si>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</si>
  <si>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</si>
  <si>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</si>
  <si>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</si>
  <si>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</si>
  <si>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</si>
  <si>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</si>
  <si>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</si>
  <si>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</si>
  <si>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</si>
  <si>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</si>
  <si>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</si>
  <si>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</si>
  <si>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</si>
  <si>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</si>
  <si>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</si>
  <si>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</si>
  <si>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</si>
  <si>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</si>
  <si>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</si>
  <si>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</si>
  <si>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</si>
  <si>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</si>
  <si>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</si>
  <si>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</si>
  <si>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</si>
  <si>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</si>
  <si>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</si>
  <si>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</si>
  <si>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</si>
  <si>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</si>
  <si>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</si>
  <si>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</si>
  <si>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</si>
  <si>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</si>
  <si>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</si>
  <si>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</si>
  <si>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</si>
  <si>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</si>
  <si>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</si>
  <si>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</si>
  <si>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</si>
  <si>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</si>
  <si>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</si>
  <si>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</si>
  <si>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</si>
  <si>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</si>
  <si>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</si>
  <si>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</si>
  <si>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</si>
  <si>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</si>
  <si>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</si>
  <si>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</si>
  <si>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</si>
  <si>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</si>
  <si>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</si>
  <si>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</si>
  <si>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</si>
  <si>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</si>
  <si>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</si>
  <si>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</si>
  <si>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</si>
  <si>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</si>
  <si>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</si>
  <si>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</si>
  <si>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</si>
  <si>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</si>
  <si>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</si>
  <si>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</si>
  <si>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</si>
  <si>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</si>
  <si>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</si>
  <si>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</si>
  <si>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</si>
  <si>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</si>
  <si>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</si>
  <si>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</si>
  <si>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</si>
  <si>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</si>
  <si>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</si>
  <si>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</si>
  <si>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</si>
  <si>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</si>
  <si>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</si>
  <si>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</si>
  <si>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</si>
  <si>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</si>
  <si>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</si>
  <si>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</si>
  <si>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</si>
  <si>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</si>
  <si>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</si>
  <si>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</si>
  <si>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</si>
  <si>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</si>
  <si>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</si>
  <si>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</si>
  <si>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</si>
  <si>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</si>
  <si>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</si>
  <si>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</si>
  <si>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</si>
  <si>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</si>
  <si>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</si>
  <si>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</si>
  <si>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</si>
  <si>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</si>
  <si>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</si>
  <si>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</si>
  <si>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</si>
  <si>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</si>
  <si>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</si>
  <si>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</si>
  <si>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</si>
  <si>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</si>
  <si>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</si>
  <si>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</si>
  <si>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</si>
  <si>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</si>
  <si>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</si>
  <si>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</si>
  <si>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</si>
  <si>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</si>
  <si>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</si>
  <si>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</si>
  <si>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</si>
  <si>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</si>
  <si>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</si>
  <si>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</si>
  <si>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</si>
  <si>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</si>
  <si>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</si>
  <si>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</si>
  <si>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</si>
  <si>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</si>
  <si>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</si>
  <si>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</si>
  <si>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</si>
  <si>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</si>
  <si>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</si>
  <si>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</si>
  <si>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</si>
  <si>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</si>
  <si>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</si>
  <si>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</si>
  <si>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</si>
  <si>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</si>
  <si>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</si>
  <si>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</si>
  <si>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</si>
  <si>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</si>
  <si>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</si>
  <si>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</si>
  <si>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</si>
  <si>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</si>
  <si>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</si>
  <si>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</si>
  <si>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</si>
  <si>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</si>
  <si>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</si>
  <si>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</si>
  <si>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</si>
  <si>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</si>
  <si>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</si>
  <si>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</si>
  <si>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</si>
  <si>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</si>
  <si>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</si>
  <si>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</si>
  <si>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</si>
  <si>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</si>
  <si>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</si>
  <si>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</si>
  <si>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</si>
  <si>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</si>
  <si>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</si>
  <si>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</si>
  <si>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</si>
  <si>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</si>
  <si>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</si>
  <si>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</si>
  <si>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</si>
  <si>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</si>
  <si>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</si>
  <si>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</si>
  <si>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</si>
  <si>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</si>
  <si>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</si>
  <si>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</si>
  <si>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</si>
  <si>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</si>
  <si>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</si>
  <si>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</si>
  <si>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</si>
  <si>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</si>
  <si>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</si>
  <si>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</si>
  <si>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</si>
  <si>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</si>
  <si>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</si>
  <si>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</si>
  <si>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</si>
  <si>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</si>
  <si>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</si>
  <si>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</si>
  <si>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</si>
  <si>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</si>
  <si>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</si>
  <si>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</si>
  <si>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</si>
  <si>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</si>
  <si>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</si>
  <si>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</si>
  <si>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</si>
  <si>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</si>
  <si>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</si>
  <si>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</si>
  <si>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</si>
  <si>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</si>
  <si>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</si>
  <si>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</si>
  <si>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</si>
  <si>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</si>
  <si>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</si>
  <si>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</si>
  <si>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</si>
  <si>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</si>
  <si>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</si>
  <si>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</si>
  <si>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</si>
  <si>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</si>
  <si>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</si>
  <si>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</si>
  <si>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</si>
  <si>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</si>
  <si>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</si>
  <si>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</si>
  <si>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</si>
  <si>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</si>
  <si>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</si>
  <si>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</si>
  <si>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</si>
  <si>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</si>
  <si>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</si>
  <si>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</si>
  <si>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</si>
  <si>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</si>
  <si>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</si>
  <si>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</si>
  <si>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</si>
  <si>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</si>
  <si>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</si>
  <si>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</si>
  <si>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</si>
  <si>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</si>
  <si>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</si>
  <si>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</si>
  <si>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</si>
  <si>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</si>
  <si>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</si>
  <si>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</si>
  <si>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</si>
  <si>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</si>
  <si>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</si>
  <si>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</si>
  <si>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</si>
  <si>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</si>
  <si>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</si>
  <si>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</si>
  <si>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</si>
  <si>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</si>
  <si>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</si>
  <si>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</si>
  <si>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</si>
  <si>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</si>
  <si>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</si>
  <si>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</si>
  <si>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</si>
  <si>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</si>
  <si>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</si>
  <si>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</si>
  <si>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</si>
  <si>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</si>
  <si>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</si>
  <si>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</si>
  <si>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</si>
  <si>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</si>
  <si>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</si>
  <si>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</si>
  <si>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</si>
  <si>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</si>
  <si>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</si>
  <si>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</si>
  <si>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</si>
  <si>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</si>
  <si>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</si>
  <si>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</si>
  <si>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</si>
  <si>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</si>
  <si>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</si>
  <si>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</si>
  <si>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</si>
  <si>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</si>
  <si>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</si>
  <si>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</si>
  <si>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</si>
  <si>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</si>
  <si>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</si>
  <si>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</si>
  <si>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</si>
  <si>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</si>
  <si>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</si>
  <si>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</si>
  <si>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</si>
  <si>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</si>
  <si>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</si>
  <si>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</si>
  <si>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</si>
  <si>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</si>
  <si>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</si>
  <si>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</si>
  <si>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</si>
  <si>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</si>
  <si>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</si>
  <si>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</si>
  <si>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</si>
  <si>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</si>
  <si>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</si>
  <si>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</si>
  <si>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</si>
  <si>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</si>
  <si>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</si>
  <si>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</si>
  <si>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</si>
  <si>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</si>
  <si>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</si>
  <si>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</si>
  <si>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</si>
  <si>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</si>
  <si>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</si>
  <si>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</si>
  <si>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</si>
  <si>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</si>
  <si>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</si>
  <si>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</si>
  <si>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</si>
  <si>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</si>
  <si>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</si>
  <si>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</si>
  <si>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</si>
  <si>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</si>
  <si>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</si>
  <si>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</si>
  <si>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</si>
  <si>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</si>
  <si>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</si>
  <si>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</si>
  <si>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</si>
  <si>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</si>
  <si>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</si>
  <si>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</si>
  <si>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</si>
  <si>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</si>
  <si>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</si>
  <si>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</si>
  <si>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</si>
  <si>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</si>
  <si>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</si>
  <si>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</si>
  <si>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</si>
  <si>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</si>
  <si>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</si>
  <si>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</si>
  <si>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</si>
  <si>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</si>
  <si>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</si>
  <si>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</si>
  <si>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</si>
  <si>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</si>
  <si>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</si>
  <si>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</si>
  <si>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</si>
  <si>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</si>
  <si>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</si>
  <si>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</si>
  <si>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</si>
  <si>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</si>
  <si>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</si>
  <si>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</si>
  <si>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</si>
  <si>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</si>
  <si>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</si>
  <si>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</si>
  <si>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</si>
  <si>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</si>
  <si>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</si>
  <si>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</si>
  <si>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</si>
  <si>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</si>
  <si>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</si>
  <si>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</si>
  <si>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</si>
  <si>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</si>
  <si>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</si>
  <si>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</si>
  <si>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</si>
  <si>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</si>
  <si>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</si>
  <si>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</si>
  <si>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</si>
  <si>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</si>
  <si>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</si>
  <si>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</si>
  <si>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</si>
  <si>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</si>
  <si>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</si>
  <si>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</si>
  <si>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</si>
  <si>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</si>
  <si>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</si>
  <si>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</si>
  <si>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</si>
  <si>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</si>
  <si>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</si>
  <si>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</si>
  <si>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</si>
  <si>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</si>
  <si>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</si>
  <si>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</si>
  <si>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</si>
  <si>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</si>
  <si>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</si>
  <si>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</si>
  <si>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</si>
  <si>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</si>
  <si>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</si>
  <si>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</si>
  <si>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</si>
  <si>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</si>
  <si>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</si>
  <si>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</si>
  <si>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</si>
  <si>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</si>
  <si>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</si>
  <si>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</si>
  <si>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</si>
  <si>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</si>
  <si>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</si>
  <si>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</si>
  <si>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</si>
  <si>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</si>
  <si>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</si>
  <si>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</si>
  <si>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</si>
  <si>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</si>
  <si>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</si>
  <si>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</si>
  <si>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</si>
  <si>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</si>
  <si>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</si>
  <si>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</si>
  <si>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</si>
  <si>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</si>
  <si>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</si>
  <si>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</si>
  <si>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</si>
  <si>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</si>
  <si>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</si>
  <si>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</si>
  <si>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</si>
  <si>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</si>
  <si>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</si>
  <si>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</si>
  <si>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</si>
  <si>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</si>
  <si>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</si>
  <si>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</si>
  <si>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</si>
  <si>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</si>
  <si>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</si>
  <si>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</si>
  <si>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</si>
  <si>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</si>
  <si>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</si>
  <si>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</si>
  <si>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</si>
  <si>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</si>
  <si>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</si>
  <si>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</si>
  <si>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</si>
  <si>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</si>
  <si>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</si>
  <si>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</si>
  <si>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</si>
  <si>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</si>
  <si>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</si>
  <si>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</si>
  <si>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</si>
  <si>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</si>
  <si>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</si>
  <si>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</si>
  <si>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</si>
  <si>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</si>
  <si>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</si>
  <si>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</si>
  <si>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</si>
  <si>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</si>
  <si>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</si>
  <si>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</si>
  <si>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</si>
  <si>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</si>
  <si>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</si>
  <si>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</si>
  <si>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</si>
  <si>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</si>
  <si>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</si>
  <si>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</si>
  <si>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</si>
  <si>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</si>
  <si>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</si>
  <si>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</si>
  <si>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</si>
  <si>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</si>
  <si>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</si>
  <si>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</si>
  <si>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</si>
  <si>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</si>
  <si>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</si>
  <si>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</si>
  <si>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</si>
  <si>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</si>
  <si>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</si>
  <si>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</si>
  <si>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</si>
  <si>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</si>
  <si>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</si>
  <si>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</si>
  <si>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</si>
  <si>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</si>
  <si>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</si>
  <si>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</si>
  <si>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</si>
  <si>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</si>
  <si>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</si>
  <si>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</si>
  <si>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</si>
  <si>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</si>
  <si>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</si>
  <si>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</si>
  <si>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</si>
  <si>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</si>
  <si>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</si>
  <si>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</si>
  <si>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</si>
  <si>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</si>
  <si>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</si>
  <si>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</si>
  <si>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</si>
  <si>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</si>
  <si>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</si>
  <si>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</si>
  <si>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</si>
  <si>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</si>
  <si>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</si>
  <si>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</si>
  <si>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</si>
  <si>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</si>
  <si>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</si>
  <si>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</si>
  <si>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</si>
  <si>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</si>
  <si>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</si>
  <si>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</si>
  <si>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</si>
  <si>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</si>
  <si>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</si>
  <si>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</si>
  <si>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</si>
  <si>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</si>
  <si>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</si>
  <si>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</si>
  <si>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</si>
  <si>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</si>
  <si>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</si>
  <si>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</si>
  <si>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</si>
  <si>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</si>
  <si>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</si>
  <si>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</si>
  <si>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</si>
  <si>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</si>
  <si>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</si>
  <si>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</si>
  <si>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</si>
  <si>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</si>
  <si>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</si>
  <si>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</si>
  <si>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</si>
  <si>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</si>
  <si>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</si>
  <si>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</si>
  <si>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</si>
  <si>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</si>
  <si>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</si>
  <si>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</si>
  <si>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</si>
  <si>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</si>
  <si>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</si>
  <si>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</si>
  <si>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</si>
  <si>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</si>
  <si>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</si>
  <si>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</si>
  <si>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</si>
  <si>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</si>
  <si>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</si>
  <si>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</si>
  <si>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</si>
  <si>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</si>
  <si>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</si>
  <si>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</si>
  <si>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</si>
  <si>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</si>
  <si>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</si>
  <si>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</si>
  <si>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</si>
  <si>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</si>
  <si>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</si>
  <si>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</si>
  <si>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</si>
  <si>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</si>
  <si>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</si>
  <si>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</si>
  <si>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</si>
  <si>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</si>
  <si>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</si>
  <si>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</si>
  <si>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</si>
  <si>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</si>
  <si>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</si>
  <si>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</si>
  <si>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</si>
  <si>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</si>
  <si>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</si>
  <si>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</si>
  <si>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</si>
  <si>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</si>
  <si>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</si>
  <si>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</si>
  <si>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</si>
  <si>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</si>
  <si>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</si>
  <si>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</si>
  <si>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</si>
  <si>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</si>
  <si>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</si>
  <si>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</si>
  <si>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</si>
  <si>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</si>
  <si>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</si>
  <si>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</si>
  <si>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</si>
  <si>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</si>
  <si>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</si>
  <si>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</si>
  <si>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</si>
  <si>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</si>
  <si>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</si>
  <si>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</si>
  <si>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</si>
  <si>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</si>
  <si>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</si>
  <si>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</si>
  <si>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</si>
  <si>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</si>
  <si>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</si>
  <si>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</si>
  <si>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</si>
  <si>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</si>
  <si>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</si>
  <si>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</si>
  <si>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</si>
  <si>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</si>
  <si>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</si>
  <si>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</si>
  <si>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</si>
  <si>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</si>
  <si>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</si>
  <si>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</si>
  <si>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</si>
  <si>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</si>
  <si>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</si>
  <si>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</si>
  <si>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</si>
  <si>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</si>
  <si>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</si>
  <si>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</si>
  <si>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</si>
  <si>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</si>
  <si>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</si>
  <si>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</si>
  <si>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</si>
  <si>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</si>
  <si>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</si>
  <si>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</si>
  <si>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</si>
  <si>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</si>
  <si>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</si>
  <si>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</si>
  <si>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</si>
  <si>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</si>
  <si>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</si>
  <si>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</si>
  <si>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</si>
  <si>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</si>
  <si>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</si>
  <si>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</si>
  <si>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</si>
  <si>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</si>
  <si>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</si>
  <si>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</si>
  <si>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</si>
  <si>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</si>
  <si>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</si>
  <si>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</si>
  <si>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</si>
  <si>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</si>
  <si>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</si>
  <si>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</si>
  <si>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</si>
  <si>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</si>
  <si>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</si>
  <si>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</si>
  <si>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</si>
  <si>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</si>
  <si>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</si>
  <si>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</si>
  <si>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</si>
  <si>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</si>
  <si>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</si>
  <si>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</si>
  <si>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</si>
  <si>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</si>
  <si>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</si>
  <si>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</si>
  <si>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</si>
  <si>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</si>
  <si>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</si>
  <si>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</si>
  <si>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</si>
  <si>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</si>
  <si>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</si>
  <si>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</si>
  <si>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</si>
  <si>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</si>
  <si>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</si>
  <si>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</si>
  <si>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</si>
  <si>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</si>
  <si>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</si>
  <si>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</si>
  <si>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</si>
  <si>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</si>
  <si>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</si>
  <si>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</si>
  <si>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</si>
  <si>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</si>
  <si>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</si>
  <si>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</si>
  <si>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</si>
  <si>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</si>
  <si>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</si>
  <si>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</si>
  <si>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</si>
  <si>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</si>
  <si>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</si>
  <si>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</si>
  <si>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</si>
  <si>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</si>
  <si>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</si>
  <si>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</si>
  <si>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</si>
  <si>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</si>
  <si>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</si>
  <si>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</si>
  <si>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</si>
  <si>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</si>
  <si>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</si>
  <si>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</si>
  <si>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</si>
  <si>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</si>
  <si>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</si>
  <si>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</si>
  <si>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</si>
  <si>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</si>
  <si>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</si>
  <si>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</si>
  <si>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</si>
  <si>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</si>
  <si>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</si>
  <si>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</si>
  <si>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</si>
  <si>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</si>
  <si>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</si>
  <si>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</si>
  <si>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</si>
  <si>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</si>
  <si>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</si>
  <si>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</si>
  <si>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</si>
  <si>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</si>
  <si>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</si>
  <si>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</si>
  <si>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</si>
  <si>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</si>
  <si>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</si>
  <si>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</si>
  <si>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</si>
  <si>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</si>
  <si>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</si>
  <si>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</si>
  <si>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</si>
  <si>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</si>
  <si>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</si>
  <si>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</si>
  <si>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</si>
  <si>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</si>
  <si>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</si>
  <si>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</si>
  <si>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</si>
  <si>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</si>
  <si>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</si>
  <si>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</si>
  <si>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</si>
  <si>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</si>
  <si>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</si>
  <si>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</si>
  <si>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</si>
  <si>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</si>
  <si>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</si>
  <si>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</si>
  <si>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</si>
  <si>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</si>
  <si>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</si>
  <si>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</si>
  <si>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</si>
  <si>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</si>
  <si>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</si>
  <si>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</si>
  <si>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</si>
  <si>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</si>
  <si>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</si>
  <si>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</si>
  <si>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</si>
  <si>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</si>
  <si>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</si>
  <si>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</si>
  <si>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</si>
  <si>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</si>
  <si>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</si>
  <si>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</si>
  <si>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</si>
  <si>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</si>
  <si>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</si>
  <si>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</si>
  <si>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</si>
  <si>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</si>
  <si>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</si>
  <si>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</si>
  <si>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</si>
  <si>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</si>
  <si>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</si>
  <si>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</si>
  <si>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</si>
  <si>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</si>
  <si>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</si>
  <si>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</si>
  <si>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</si>
  <si>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</si>
  <si>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</si>
  <si>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</si>
  <si>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</si>
  <si>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</si>
  <si>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</si>
  <si>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</si>
  <si>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</si>
  <si>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</si>
  <si>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</si>
  <si>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</si>
  <si>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</si>
  <si>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</si>
  <si>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</si>
  <si>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</si>
  <si>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</si>
  <si>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</si>
  <si>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</si>
  <si>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</si>
  <si>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</si>
  <si>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</si>
  <si>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</si>
  <si>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</si>
  <si>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</si>
  <si>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</si>
  <si>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</si>
  <si>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</si>
  <si>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</si>
  <si>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</si>
  <si>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</si>
  <si>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</si>
  <si>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</si>
  <si>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</si>
  <si>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</si>
  <si>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</si>
  <si>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</si>
  <si>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</si>
  <si>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</si>
  <si>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</si>
  <si>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</si>
  <si>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</si>
  <si>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</si>
  <si>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</si>
  <si>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</si>
  <si>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</si>
  <si>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</si>
  <si>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</si>
  <si>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</si>
  <si>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</si>
  <si>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</si>
  <si>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</si>
  <si>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</si>
  <si>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</si>
  <si>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</si>
  <si>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</si>
  <si>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</si>
  <si>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</si>
  <si>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</si>
  <si>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</si>
  <si>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</si>
  <si>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</si>
  <si>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</si>
  <si>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</si>
  <si>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</si>
  <si>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</si>
  <si>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</si>
  <si>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</si>
  <si>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</si>
  <si>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</si>
  <si>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</si>
  <si>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</si>
  <si>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</si>
  <si>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</si>
  <si>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</si>
  <si>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</si>
  <si>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</si>
  <si>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</si>
  <si>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</si>
  <si>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</si>
  <si>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</si>
  <si>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</si>
  <si>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</si>
  <si>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</si>
  <si>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</si>
  <si>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</si>
  <si>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</si>
  <si>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</si>
  <si>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</si>
  <si>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</si>
  <si>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</si>
  <si>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</si>
  <si>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</si>
  <si>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</si>
  <si>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</si>
  <si>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</si>
  <si>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</si>
  <si>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</si>
  <si>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</si>
  <si>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</si>
  <si>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</si>
  <si>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</si>
  <si>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</si>
  <si>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</si>
  <si>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</si>
  <si>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</si>
  <si>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</si>
  <si>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</si>
  <si>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</si>
  <si>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</si>
  <si>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</si>
  <si>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</si>
  <si>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</si>
  <si>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</si>
  <si>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</si>
  <si>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</si>
  <si>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</si>
  <si>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</si>
  <si>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</si>
  <si>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</si>
  <si>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</si>
  <si>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</si>
  <si>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</si>
  <si>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</si>
  <si>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</si>
  <si>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</si>
  <si>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</si>
  <si>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</si>
  <si>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</si>
  <si>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</si>
  <si>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</si>
  <si>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</si>
  <si>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</si>
  <si>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</si>
  <si>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</si>
  <si>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</si>
  <si>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</si>
  <si>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</si>
  <si>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</si>
  <si>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</si>
  <si>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</si>
  <si>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</si>
  <si>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</si>
  <si>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</si>
  <si>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</si>
  <si>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</si>
  <si>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</si>
  <si>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</si>
  <si>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</si>
  <si>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</si>
  <si>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</si>
  <si>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</si>
  <si>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</si>
  <si>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</si>
  <si>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</si>
  <si>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</si>
  <si>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</si>
  <si>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</si>
  <si>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</si>
  <si>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</si>
  <si>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</si>
  <si>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</si>
  <si>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</si>
  <si>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</si>
  <si>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</si>
  <si>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</si>
  <si>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</si>
  <si>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</si>
  <si>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</si>
  <si>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</si>
  <si>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</si>
  <si>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</si>
  <si>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</si>
  <si>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</si>
  <si>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</si>
  <si>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</si>
  <si>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</si>
  <si>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</si>
  <si>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</si>
  <si>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</si>
  <si>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</si>
  <si>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</si>
  <si>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</si>
  <si>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</si>
  <si>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</si>
  <si>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</si>
  <si>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</si>
  <si>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</si>
  <si>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</si>
  <si>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</si>
  <si>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</si>
  <si>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</si>
  <si>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</si>
  <si>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</si>
  <si>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</si>
  <si>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</si>
  <si>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</si>
  <si>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</si>
  <si>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</si>
  <si>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</si>
  <si>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</si>
  <si>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</si>
  <si>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</si>
  <si>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</si>
  <si>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</si>
  <si>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</si>
  <si>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</si>
  <si>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</si>
  <si>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</si>
  <si>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</si>
  <si>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</si>
  <si>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</si>
  <si>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</si>
  <si>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</si>
  <si>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</si>
  <si>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</si>
  <si>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</si>
  <si>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</si>
  <si>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</si>
  <si>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</si>
  <si>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</si>
  <si>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</si>
  <si>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</si>
  <si>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</si>
  <si>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</si>
  <si>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</si>
  <si>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</si>
  <si>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</si>
  <si>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</si>
  <si>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</si>
  <si>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</si>
  <si>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</si>
  <si>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</si>
  <si>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</si>
  <si>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</si>
  <si>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</si>
  <si>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</si>
  <si>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</si>
  <si>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</si>
  <si>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</si>
  <si>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</si>
  <si>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</si>
  <si>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</si>
  <si>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</si>
  <si>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</si>
  <si>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</si>
  <si>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</si>
  <si>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</si>
  <si>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</si>
  <si>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</si>
  <si>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</si>
  <si>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</si>
  <si>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</si>
  <si>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</si>
  <si>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</si>
  <si>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</si>
  <si>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</si>
  <si>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</si>
  <si>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</si>
  <si>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</si>
  <si>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</si>
  <si>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</si>
  <si>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</si>
  <si>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</si>
  <si>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</si>
  <si>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</si>
  <si>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</si>
  <si>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</si>
  <si>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</si>
  <si>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</si>
  <si>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</si>
  <si>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</si>
  <si>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</si>
  <si>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</si>
  <si>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</si>
  <si>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</si>
  <si>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</si>
  <si>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</si>
  <si>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</si>
  <si>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</si>
  <si>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</si>
  <si>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</si>
  <si>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</si>
  <si>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</si>
  <si>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</si>
  <si>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</si>
  <si>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</si>
  <si>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</si>
  <si>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</si>
  <si>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</si>
  <si>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</si>
  <si>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</si>
  <si>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</si>
  <si>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</si>
  <si>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</si>
  <si>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</si>
  <si>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</si>
  <si>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</si>
  <si>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</si>
  <si>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</si>
  <si>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</si>
  <si>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</si>
  <si>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</si>
  <si>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</si>
  <si>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</si>
  <si>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</si>
  <si>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</si>
  <si>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</si>
  <si>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</si>
  <si>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</si>
  <si>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</si>
  <si>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</si>
  <si>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</si>
  <si>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</si>
  <si>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</si>
  <si>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</si>
  <si>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</si>
  <si>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</si>
  <si>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</si>
  <si>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</si>
  <si>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</si>
  <si>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</si>
  <si>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</si>
  <si>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</si>
  <si>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</si>
  <si>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</si>
  <si>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</si>
  <si>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</si>
  <si>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</si>
  <si>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</si>
  <si>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</si>
  <si>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</si>
  <si>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</si>
  <si>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</si>
  <si>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</si>
  <si>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</si>
  <si>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</si>
  <si>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</si>
  <si>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</si>
  <si>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</si>
  <si>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</si>
  <si>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</si>
  <si>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</si>
  <si>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</si>
  <si>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</si>
  <si>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</si>
  <si>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</si>
  <si>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</si>
  <si>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</si>
  <si>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</si>
  <si>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</si>
  <si>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</si>
  <si>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</si>
  <si>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</si>
  <si>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</si>
  <si>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</si>
  <si>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</si>
  <si>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</si>
  <si>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</si>
  <si>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</si>
  <si>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</si>
  <si>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</si>
  <si>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</si>
  <si>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</si>
  <si>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</si>
  <si>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</si>
  <si>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</si>
  <si>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</si>
  <si>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</si>
  <si>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</si>
  <si>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</si>
  <si>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</si>
  <si>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</si>
  <si>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</si>
  <si>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</si>
  <si>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</si>
  <si>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</si>
  <si>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</si>
  <si>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</si>
  <si>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</si>
  <si>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</si>
  <si>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</si>
  <si>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</si>
  <si>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</si>
  <si>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</si>
  <si>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</si>
  <si>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</si>
  <si>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</si>
  <si>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</si>
  <si>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</si>
  <si>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</si>
  <si>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</si>
  <si>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</si>
  <si>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</si>
  <si>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</si>
  <si>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</si>
  <si>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</si>
  <si>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</si>
  <si>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</si>
  <si>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</si>
  <si>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</si>
  <si>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</si>
  <si>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</si>
  <si>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</si>
  <si>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</si>
  <si>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</si>
  <si>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</si>
  <si>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</si>
  <si>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</si>
  <si>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</si>
  <si>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</si>
  <si>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</si>
  <si>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</si>
  <si>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</si>
  <si>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</si>
  <si>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</si>
  <si>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</si>
  <si>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</si>
  <si>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</si>
  <si>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</si>
  <si>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</si>
  <si>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</si>
  <si>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</si>
  <si>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</si>
  <si>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</si>
  <si>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</si>
  <si>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</si>
  <si>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</si>
  <si>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</si>
  <si>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</si>
  <si>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</si>
  <si>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</si>
  <si>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</si>
  <si>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</si>
  <si>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</si>
  <si>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</si>
  <si>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</si>
  <si>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</si>
  <si>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</si>
  <si>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</si>
  <si>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</si>
  <si>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</si>
  <si>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</si>
  <si>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</si>
  <si>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</si>
  <si>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</si>
  <si>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</si>
  <si>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</si>
  <si>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</si>
  <si>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</si>
  <si>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</si>
  <si>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</si>
  <si>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</si>
  <si>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</si>
  <si>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</si>
  <si>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</si>
  <si>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</si>
  <si>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</si>
  <si>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</si>
  <si>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</si>
  <si>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</si>
  <si>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</si>
  <si>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</si>
  <si>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</si>
  <si>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</si>
  <si>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</si>
  <si>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</si>
  <si>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</si>
  <si>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</si>
  <si>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</si>
  <si>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</si>
  <si>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</si>
  <si>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</si>
  <si>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</si>
  <si>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</si>
  <si>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</si>
  <si>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</si>
  <si>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</si>
  <si>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</si>
  <si>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</si>
  <si>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</si>
  <si>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</si>
  <si>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</si>
  <si>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</si>
  <si>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</si>
  <si>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</si>
  <si>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</si>
  <si>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</si>
  <si>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</si>
  <si>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</si>
  <si>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</si>
  <si>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</si>
  <si>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</si>
  <si>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</si>
  <si>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</si>
  <si>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</si>
  <si>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</si>
  <si>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</si>
  <si>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</si>
  <si>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</si>
  <si>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</si>
  <si>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</si>
  <si>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</si>
  <si>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</si>
  <si>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</si>
  <si>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</si>
  <si>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</si>
  <si>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</si>
  <si>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</si>
  <si>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</si>
  <si>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</si>
  <si>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</si>
  <si>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</si>
  <si>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</si>
  <si>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</si>
  <si>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</si>
  <si>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</si>
  <si>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</si>
  <si>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</si>
  <si>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</si>
  <si>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</si>
  <si>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</si>
  <si>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</si>
  <si>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</si>
  <si>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</si>
  <si>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</si>
  <si>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</si>
  <si>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</si>
  <si>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</si>
  <si>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</si>
  <si>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</si>
  <si>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</si>
  <si>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</si>
  <si>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</si>
  <si>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</si>
  <si>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</si>
  <si>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</si>
  <si>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</si>
  <si>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</si>
  <si>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</si>
  <si>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</si>
  <si>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</si>
  <si>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</si>
  <si>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</si>
  <si>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</si>
  <si>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</si>
  <si>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</si>
  <si>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</si>
  <si>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</si>
  <si>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</si>
  <si>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</si>
  <si>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</si>
  <si>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</si>
  <si>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</si>
  <si>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</si>
  <si>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</si>
  <si>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</si>
  <si>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</si>
  <si>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</si>
  <si>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</si>
  <si>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</si>
  <si>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</si>
  <si>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</si>
  <si>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</si>
  <si>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</si>
  <si>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</si>
  <si>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</si>
  <si>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</si>
  <si>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</si>
  <si>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</si>
  <si>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</si>
  <si>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</si>
  <si>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</si>
  <si>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</si>
  <si>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</si>
  <si>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</si>
  <si>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</si>
  <si>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</si>
  <si>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</si>
  <si>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</si>
  <si>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</si>
  <si>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</si>
  <si>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</si>
  <si>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</si>
  <si>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</si>
  <si>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</si>
  <si>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</si>
  <si>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</si>
  <si>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</si>
  <si>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</si>
  <si>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</si>
  <si>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</si>
  <si>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</si>
  <si>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</si>
  <si>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</si>
  <si>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</si>
  <si>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</si>
  <si>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</si>
  <si>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</si>
  <si>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</si>
  <si>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</si>
  <si>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</si>
  <si>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</si>
  <si>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</si>
  <si>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</si>
  <si>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</si>
  <si>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</si>
  <si>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</si>
  <si>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</si>
  <si>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</si>
  <si>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</si>
  <si>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</si>
  <si>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</si>
  <si>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</si>
  <si>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</si>
  <si>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</si>
  <si>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</si>
  <si>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</si>
  <si>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</si>
  <si>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</si>
  <si>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</si>
  <si>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</si>
  <si>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</si>
  <si>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</si>
  <si>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</si>
  <si>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</si>
  <si>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</si>
  <si>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</si>
  <si>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</si>
  <si>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</si>
  <si>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</si>
  <si>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</si>
  <si>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</si>
  <si>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</si>
  <si>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</si>
  <si>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</si>
  <si>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</si>
  <si>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</si>
  <si>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</si>
  <si>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</si>
  <si>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</si>
  <si>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</si>
  <si>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</si>
  <si>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</si>
  <si>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</si>
  <si>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</si>
  <si>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</si>
  <si>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</si>
  <si>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</si>
  <si>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</si>
  <si>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</si>
  <si>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</si>
  <si>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</si>
  <si>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</si>
  <si>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</si>
  <si>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</si>
  <si>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</si>
  <si>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</si>
  <si>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</si>
  <si>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</si>
  <si>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</si>
  <si>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</si>
  <si>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</si>
  <si>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</si>
  <si>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</si>
  <si>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</si>
  <si>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</si>
  <si>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</si>
  <si>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</si>
  <si>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</si>
  <si>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</si>
  <si>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</si>
  <si>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</si>
  <si>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</si>
  <si>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</si>
  <si>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</si>
  <si>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</si>
  <si>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</si>
  <si>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</si>
  <si>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</si>
  <si>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</si>
  <si>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</si>
  <si>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</si>
  <si>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</si>
  <si>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</si>
  <si>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</si>
  <si>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</si>
  <si>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</si>
  <si>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</si>
  <si>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</si>
  <si>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</si>
  <si>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</si>
  <si>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</si>
  <si>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</si>
  <si>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</si>
  <si>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</si>
  <si>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</si>
  <si>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</si>
  <si>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</si>
  <si>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</si>
  <si>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</si>
  <si>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</si>
  <si>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</si>
  <si>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</si>
  <si>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</si>
  <si>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</si>
  <si>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</si>
  <si>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</si>
  <si>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</si>
  <si>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</si>
  <si>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</si>
  <si>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</si>
  <si>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</si>
  <si>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</si>
  <si>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</si>
  <si>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</si>
  <si>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</si>
  <si>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</si>
  <si>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</si>
  <si>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</si>
  <si>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</si>
  <si>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</si>
  <si>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</si>
  <si>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</si>
  <si>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</si>
  <si>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</si>
  <si>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</si>
  <si>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</si>
  <si>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</si>
  <si>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</si>
  <si>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</si>
  <si>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</si>
  <si>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</si>
  <si>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</si>
  <si>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</si>
  <si>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</si>
  <si>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</si>
  <si>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</si>
  <si>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</si>
  <si>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</si>
  <si>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</si>
  <si>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</si>
  <si>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</si>
  <si>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</si>
  <si>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</si>
  <si>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</si>
  <si>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</si>
  <si>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</si>
  <si>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</si>
  <si>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</si>
  <si>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</si>
  <si>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</si>
  <si>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</si>
  <si>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</si>
  <si>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</si>
  <si>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</si>
  <si>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</si>
  <si>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</si>
  <si>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</si>
  <si>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</si>
  <si>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</si>
  <si>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</si>
  <si>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</si>
  <si>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</si>
  <si>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</si>
  <si>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</si>
  <si>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</si>
  <si>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</si>
  <si>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</si>
  <si>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</si>
  <si>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</si>
  <si>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</si>
  <si>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</si>
  <si>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</si>
  <si>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</si>
  <si>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</si>
  <si>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</si>
  <si>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</si>
  <si>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</si>
  <si>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</si>
  <si>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</si>
  <si>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</si>
  <si>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</si>
  <si>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</si>
  <si>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</si>
  <si>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</si>
  <si>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</si>
  <si>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</si>
  <si>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</si>
  <si>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</si>
  <si>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</si>
  <si>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</si>
  <si>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</si>
  <si>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</si>
  <si>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</si>
  <si>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</si>
  <si>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</si>
  <si>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</si>
  <si>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</si>
  <si>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</si>
  <si>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</si>
  <si>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</si>
  <si>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</si>
  <si>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</si>
  <si>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</si>
  <si>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</si>
  <si>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</si>
  <si>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</si>
  <si>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</si>
  <si>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</si>
  <si>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</si>
  <si>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</si>
  <si>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</si>
  <si>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</si>
  <si>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</si>
  <si>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</si>
  <si>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</si>
  <si>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</si>
  <si>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</si>
  <si>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</si>
  <si>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</si>
  <si>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</si>
  <si>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</si>
  <si>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</si>
  <si>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</si>
  <si>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</si>
  <si>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</si>
  <si>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</si>
  <si>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</si>
  <si>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</si>
  <si>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</si>
  <si>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</si>
  <si>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</si>
  <si>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</si>
  <si>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</si>
  <si>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</si>
  <si>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</si>
  <si>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</si>
  <si>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</si>
  <si>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</si>
  <si>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</si>
  <si>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</si>
  <si>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</si>
  <si>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</si>
  <si>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</si>
  <si>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</si>
  <si>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</si>
  <si>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</si>
  <si>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</si>
  <si>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</si>
  <si>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</si>
  <si>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</si>
  <si>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</si>
  <si>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</si>
  <si>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</si>
  <si>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</si>
  <si>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</si>
  <si>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</si>
  <si>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</si>
  <si>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</si>
  <si>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</si>
  <si>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</si>
  <si>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</si>
  <si>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</si>
  <si>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</si>
  <si>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</si>
  <si>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</si>
  <si>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</si>
  <si>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</si>
  <si>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</si>
  <si>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</si>
  <si>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</si>
  <si>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</si>
  <si>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</si>
  <si>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</si>
  <si>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</si>
  <si>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</si>
  <si>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</si>
  <si>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</si>
  <si>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</si>
  <si>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</si>
  <si>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</si>
  <si>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</si>
  <si>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</si>
  <si>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</si>
  <si>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</si>
  <si>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</si>
  <si>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</si>
  <si>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</si>
  <si>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</si>
  <si>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</si>
  <si>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</si>
  <si>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</si>
  <si>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</si>
  <si>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</si>
  <si>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</si>
  <si>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</si>
  <si>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</si>
  <si>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</si>
  <si>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</si>
  <si>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</si>
  <si>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</si>
  <si>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</si>
  <si>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</si>
  <si>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</si>
  <si>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</si>
  <si>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</si>
  <si>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</si>
  <si>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</si>
  <si>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</si>
  <si>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</si>
  <si>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</si>
  <si>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</si>
  <si>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</si>
  <si>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</si>
  <si>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</si>
  <si>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</si>
  <si>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</si>
  <si>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</si>
  <si>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</si>
  <si>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</si>
  <si>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</si>
  <si>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</si>
  <si>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</si>
  <si>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</si>
  <si>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</si>
  <si>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</si>
  <si>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</si>
  <si>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</si>
  <si>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</si>
  <si>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</si>
  <si>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</si>
  <si>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</si>
  <si>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</si>
  <si>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</si>
  <si>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</si>
  <si>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</si>
  <si>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</si>
  <si>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</si>
  <si>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</si>
  <si>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</si>
  <si>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</si>
  <si>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</si>
  <si>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</si>
  <si>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</si>
  <si>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</si>
  <si>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</si>
  <si>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</si>
  <si>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</si>
  <si>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</si>
  <si>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</si>
  <si>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</si>
  <si>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</si>
  <si>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</si>
  <si>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</si>
  <si>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</si>
  <si>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</si>
  <si>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</si>
  <si>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</si>
  <si>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</si>
  <si>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</si>
  <si>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</si>
  <si>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</si>
  <si>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</si>
  <si>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</si>
  <si>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</si>
  <si>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</si>
  <si>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</si>
  <si>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</si>
  <si>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</si>
  <si>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</si>
  <si>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</si>
  <si>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</si>
  <si>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</si>
  <si>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</si>
  <si>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</si>
  <si>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</si>
  <si>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</si>
  <si>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</si>
  <si>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</si>
  <si>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</si>
  <si>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</si>
  <si>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</si>
  <si>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</si>
  <si>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</si>
  <si>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</si>
  <si>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</si>
  <si>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</si>
  <si>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</si>
  <si>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</si>
  <si>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</si>
  <si>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</si>
  <si>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</si>
  <si>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</si>
  <si>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</si>
  <si>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</si>
  <si>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</si>
  <si>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</si>
  <si>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</si>
  <si>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</si>
  <si>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</si>
  <si>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</si>
  <si>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</si>
  <si>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</si>
  <si>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</si>
  <si>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</si>
  <si>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</si>
  <si>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</si>
  <si>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</si>
  <si>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</si>
  <si>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</si>
  <si>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</si>
  <si>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</si>
  <si>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</si>
  <si>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</si>
  <si>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</si>
  <si>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</si>
  <si>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</si>
  <si>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</si>
  <si>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</si>
  <si>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</si>
  <si>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</si>
  <si>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</si>
  <si>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</si>
  <si>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</si>
  <si>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</si>
  <si>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</si>
  <si>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</si>
  <si>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</si>
  <si>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</si>
  <si>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</si>
  <si>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</si>
  <si>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</si>
  <si>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</si>
  <si>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</si>
  <si>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</si>
  <si>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</si>
  <si>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</si>
  <si>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</si>
  <si>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</si>
  <si>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</si>
  <si>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</si>
  <si>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</si>
  <si>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</si>
  <si>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</si>
  <si>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</si>
  <si>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</si>
  <si>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</si>
  <si>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</si>
  <si>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</si>
  <si>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</si>
  <si>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</si>
  <si>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</si>
  <si>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</si>
  <si>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</si>
  <si>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</si>
  <si>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</si>
  <si>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</si>
  <si>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</si>
  <si>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</si>
  <si>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</si>
  <si>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</si>
  <si>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</si>
  <si>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</si>
  <si>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</si>
  <si>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</si>
  <si>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</si>
  <si>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</si>
  <si>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</si>
  <si>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</si>
  <si>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</si>
  <si>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</si>
  <si>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</si>
  <si>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</si>
  <si>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</si>
  <si>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</si>
  <si>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</si>
  <si>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</si>
  <si>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</si>
  <si>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</si>
  <si>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</si>
  <si>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</si>
  <si>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</si>
  <si>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</si>
  <si>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</si>
  <si>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</si>
  <si>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</si>
  <si>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</si>
  <si>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</si>
  <si>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</si>
  <si>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</si>
  <si>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</si>
  <si>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</si>
  <si>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</si>
  <si>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</si>
  <si>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</si>
  <si>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</si>
  <si>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</si>
  <si>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</si>
  <si>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</si>
  <si>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</si>
  <si>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</si>
  <si>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</si>
  <si>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</si>
  <si>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</si>
  <si>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</si>
  <si>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</si>
  <si>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</si>
  <si>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</si>
  <si>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</si>
  <si>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</si>
  <si>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</si>
  <si>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</si>
  <si>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</si>
  <si>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</si>
  <si>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</si>
  <si>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</si>
  <si>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</si>
  <si>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</si>
  <si>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</si>
  <si>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</si>
  <si>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</si>
  <si>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</si>
  <si>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</si>
  <si>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</si>
  <si>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</si>
  <si>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</si>
  <si>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</si>
  <si>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</si>
  <si>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</si>
  <si>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</si>
  <si>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</si>
  <si>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</si>
  <si>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</si>
  <si>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</si>
  <si>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</si>
  <si>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</si>
  <si>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</si>
  <si>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</si>
  <si>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</si>
  <si>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</si>
  <si>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</si>
  <si>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</si>
  <si>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</si>
  <si>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</si>
  <si>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</si>
  <si>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</si>
  <si>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</si>
  <si>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</si>
  <si>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</si>
  <si>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</si>
  <si>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</si>
  <si>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</si>
  <si>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</si>
  <si>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</si>
  <si>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</si>
  <si>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</si>
  <si>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</si>
  <si>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</si>
  <si>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</si>
  <si>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</si>
  <si>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</si>
  <si>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</si>
  <si>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</si>
  <si>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</si>
  <si>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</si>
  <si>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</si>
  <si>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</si>
  <si>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</si>
  <si>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</si>
  <si>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</si>
  <si>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</si>
  <si>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</si>
  <si>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</si>
  <si>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</si>
  <si>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</si>
  <si>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</si>
  <si>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</si>
  <si>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</si>
  <si>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</si>
  <si>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</si>
  <si>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</si>
  <si>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</si>
  <si>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</si>
  <si>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</si>
  <si>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</si>
  <si>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</si>
  <si>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</si>
  <si>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</si>
  <si>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</si>
  <si>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</si>
  <si>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</si>
  <si>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</si>
  <si>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</si>
  <si>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</si>
  <si>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</si>
  <si>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</si>
  <si>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</si>
  <si>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</si>
  <si>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</si>
  <si>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</si>
  <si>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</si>
  <si>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</si>
  <si>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</si>
  <si>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</si>
  <si>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</si>
  <si>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</si>
  <si>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</si>
  <si>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</si>
  <si>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</si>
  <si>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</si>
  <si>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</si>
  <si>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</si>
  <si>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</si>
  <si>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</si>
  <si>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</si>
  <si>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</si>
  <si>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</si>
  <si>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</si>
  <si>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</si>
  <si>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</si>
  <si>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</si>
  <si>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</si>
  <si>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</si>
  <si>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</si>
  <si>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</si>
  <si>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</si>
  <si>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</si>
  <si>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</si>
  <si>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</si>
  <si>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</si>
  <si>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</si>
  <si>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</si>
  <si>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</si>
  <si>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</si>
  <si>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</si>
  <si>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</si>
  <si>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</si>
  <si>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</si>
  <si>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</si>
  <si>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</si>
  <si>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</si>
  <si>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</si>
  <si>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</si>
  <si>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</si>
  <si>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</si>
  <si>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</si>
  <si>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</si>
  <si>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</si>
  <si>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</si>
  <si>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</si>
  <si>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</si>
  <si>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</si>
  <si>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</si>
  <si>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</si>
  <si>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</si>
  <si>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</si>
  <si>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</si>
  <si>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</si>
  <si>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</si>
  <si>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</si>
  <si>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</si>
  <si>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</si>
  <si>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</si>
  <si>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</si>
  <si>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</si>
  <si>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</si>
  <si>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</si>
  <si>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</si>
  <si>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</si>
  <si>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</si>
  <si>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</si>
  <si>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</si>
  <si>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</si>
  <si>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</si>
  <si>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</si>
  <si>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</si>
  <si>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</si>
  <si>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</si>
  <si>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</si>
  <si>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</si>
  <si>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</si>
  <si>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</si>
  <si>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</si>
  <si>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</si>
  <si>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</si>
  <si>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</si>
  <si>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</si>
  <si>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</si>
  <si>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</si>
  <si>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</si>
  <si>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</si>
  <si>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</si>
  <si>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</si>
  <si>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</si>
  <si>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</si>
  <si>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</si>
  <si>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</si>
  <si>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</si>
  <si>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</si>
  <si>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</si>
  <si>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</si>
  <si>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</si>
  <si>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</si>
  <si>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</si>
  <si>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</si>
  <si>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</si>
  <si>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</si>
  <si>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</si>
  <si>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</si>
  <si>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</si>
  <si>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</si>
  <si>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</si>
  <si>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</si>
  <si>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</si>
  <si>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</si>
  <si>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</si>
  <si>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</si>
  <si>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</si>
  <si>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</si>
  <si>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</si>
  <si>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</si>
  <si>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</si>
  <si>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</si>
  <si>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</si>
  <si>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</si>
  <si>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</si>
  <si>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</si>
  <si>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</si>
  <si>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</si>
  <si>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</si>
  <si>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</si>
  <si>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</si>
  <si>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</si>
  <si>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</si>
  <si>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</si>
  <si>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</si>
  <si>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</si>
  <si>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</si>
  <si>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</si>
  <si>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</si>
  <si>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</si>
  <si>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</si>
  <si>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</si>
  <si>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</si>
  <si>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</si>
  <si>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</si>
  <si>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</si>
  <si>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</si>
  <si>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</si>
  <si>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</si>
  <si>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</si>
  <si>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</si>
  <si>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</si>
  <si>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</si>
  <si>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</si>
  <si>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</si>
  <si>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</si>
  <si>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</si>
  <si>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</si>
  <si>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</si>
  <si>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</si>
  <si>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</si>
  <si>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</si>
  <si>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</si>
  <si>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</si>
  <si>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</si>
  <si>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</si>
  <si>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</si>
  <si>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</si>
  <si>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</si>
  <si>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</si>
  <si>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</si>
  <si>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</si>
  <si>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</si>
  <si>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</si>
  <si>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</si>
  <si>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</si>
  <si>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</si>
  <si>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</si>
  <si>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</si>
  <si>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</si>
  <si>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</si>
  <si>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</si>
  <si>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</si>
  <si>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</si>
  <si>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</si>
  <si>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</si>
  <si>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</si>
  <si>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</si>
  <si>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</si>
  <si>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</si>
  <si>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</si>
  <si>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</si>
  <si>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</si>
  <si>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</si>
  <si>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</si>
  <si>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</si>
  <si>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</si>
  <si>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</si>
  <si>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</si>
  <si>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</si>
  <si>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</si>
  <si>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</si>
  <si>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</si>
  <si>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</si>
  <si>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</si>
  <si>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</si>
  <si>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</si>
  <si>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</si>
  <si>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</si>
  <si>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</si>
  <si>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</si>
  <si>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</si>
  <si>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</si>
  <si>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</si>
  <si>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</si>
  <si>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</si>
  <si>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</si>
  <si>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</si>
  <si>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</si>
  <si>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</si>
  <si>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</si>
  <si>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</si>
  <si>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</si>
  <si>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</si>
  <si>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</si>
  <si>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</si>
  <si>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</si>
  <si>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</si>
  <si>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</si>
  <si>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</si>
  <si>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</si>
  <si>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</si>
  <si>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</si>
  <si>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</si>
  <si>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</si>
  <si>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</si>
  <si>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</si>
  <si>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</si>
  <si>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</si>
  <si>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</si>
  <si>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</si>
  <si>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</si>
  <si>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</si>
  <si>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</si>
  <si>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</si>
  <si>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</si>
  <si>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</si>
  <si>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</si>
  <si>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</si>
  <si>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</si>
  <si>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</si>
  <si>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</si>
  <si>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</si>
  <si>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</si>
  <si>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</si>
  <si>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</si>
  <si>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</si>
  <si>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</si>
  <si>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</si>
  <si>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</si>
  <si>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</si>
  <si>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</si>
  <si>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</si>
  <si>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</si>
  <si>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</si>
  <si>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</si>
  <si>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</si>
  <si>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</si>
  <si>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</si>
  <si>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</si>
  <si>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</si>
  <si>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</si>
  <si>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</si>
  <si>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</si>
  <si>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</si>
  <si>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</si>
  <si>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</si>
  <si>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</si>
  <si>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</si>
  <si>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</si>
  <si>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</si>
  <si>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</si>
  <si>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</si>
  <si>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</si>
  <si>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</si>
  <si>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</si>
  <si>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</si>
  <si>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</si>
  <si>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</si>
  <si>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</si>
  <si>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</si>
  <si>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</si>
  <si>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</si>
  <si>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</si>
  <si>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</si>
  <si>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</si>
  <si>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</si>
  <si>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</si>
  <si>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</si>
  <si>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</si>
  <si>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</si>
  <si>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</si>
  <si>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</si>
  <si>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</si>
  <si>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</si>
  <si>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</si>
  <si>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</si>
  <si>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</si>
  <si>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</si>
  <si>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</si>
  <si>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</si>
  <si>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</si>
  <si>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</si>
  <si>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</si>
  <si>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</si>
  <si>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</si>
  <si>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</si>
  <si>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</si>
  <si>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</si>
  <si>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</si>
  <si>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</si>
  <si>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</si>
  <si>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</si>
  <si>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</si>
  <si>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</si>
  <si>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</si>
  <si>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</si>
  <si>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</si>
  <si>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</si>
  <si>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</si>
  <si>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</si>
  <si>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</si>
  <si>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</si>
  <si>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</si>
  <si>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</si>
  <si>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</si>
  <si>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</si>
  <si>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</si>
  <si>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</si>
  <si>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</si>
  <si>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</si>
  <si>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</si>
  <si>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</si>
  <si>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</si>
  <si>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</si>
  <si>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</si>
  <si>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</si>
  <si>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</si>
  <si>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</si>
  <si>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</si>
  <si>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</si>
  <si>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</si>
  <si>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</si>
  <si>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</si>
  <si>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</si>
  <si>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</si>
  <si>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</si>
  <si>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</si>
  <si>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</si>
  <si>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</si>
  <si>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</si>
  <si>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</si>
  <si>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</si>
  <si>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</si>
  <si>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</si>
  <si>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</si>
  <si>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</si>
  <si>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</si>
  <si>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</si>
  <si>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</si>
  <si>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</si>
  <si>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</si>
  <si>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</si>
  <si>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</si>
  <si>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</si>
  <si>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</si>
  <si>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</si>
  <si>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</si>
  <si>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</si>
  <si>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</si>
  <si>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</si>
  <si>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</si>
  <si>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</si>
  <si>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</si>
  <si>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</si>
  <si>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</si>
  <si>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</si>
  <si>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</si>
  <si>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</si>
  <si>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</si>
  <si>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</si>
  <si>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</si>
  <si>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</si>
  <si>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</si>
  <si>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</si>
  <si>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</si>
  <si>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</si>
  <si>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</si>
  <si>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</si>
  <si>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</si>
  <si>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</si>
  <si>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</si>
  <si>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</si>
  <si>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</si>
  <si>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</si>
  <si>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</si>
  <si>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</si>
  <si>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</si>
  <si>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</si>
  <si>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</si>
  <si>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</si>
  <si>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</si>
  <si>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</si>
  <si>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</si>
  <si>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</si>
  <si>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</si>
  <si>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</si>
  <si>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</si>
  <si>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</si>
  <si>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</si>
  <si>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</si>
  <si>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</si>
  <si>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</si>
  <si>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</si>
  <si>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</si>
  <si>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</si>
  <si>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</si>
  <si>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</si>
  <si>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</si>
  <si>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</si>
  <si>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</si>
  <si>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</si>
  <si>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</si>
  <si>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</si>
  <si>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</si>
  <si>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</si>
  <si>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</si>
  <si>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</si>
  <si>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</si>
  <si>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</si>
  <si>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</si>
  <si>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</si>
  <si>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</si>
  <si>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</si>
  <si>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</si>
  <si>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</si>
  <si>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</si>
  <si>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</si>
  <si>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</si>
  <si>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</si>
  <si>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</si>
  <si>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</si>
  <si>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</si>
  <si>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</si>
  <si>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</si>
  <si>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</si>
  <si>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</si>
  <si>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</si>
  <si>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</si>
  <si>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</si>
  <si>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</si>
  <si>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</si>
  <si>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</si>
  <si>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</si>
  <si>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</si>
  <si>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</si>
  <si>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</si>
  <si>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</si>
  <si>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</si>
  <si>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</si>
  <si>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</si>
  <si>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</si>
  <si>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</si>
  <si>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</si>
  <si>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</si>
  <si>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</si>
  <si>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</si>
  <si>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</si>
  <si>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</si>
  <si>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</si>
  <si>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</si>
  <si>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</si>
  <si>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</si>
  <si>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</si>
  <si>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</si>
  <si>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</si>
  <si>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</si>
  <si>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</si>
  <si>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</si>
  <si>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</si>
  <si>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</si>
  <si>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</si>
  <si>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</si>
  <si>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</si>
  <si>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</si>
  <si>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</si>
  <si>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</si>
  <si>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</si>
  <si>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</si>
  <si>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</si>
  <si>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</si>
  <si>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</si>
  <si>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</si>
  <si>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</si>
  <si>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</si>
  <si>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</si>
  <si>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</si>
  <si>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</si>
  <si>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</si>
  <si>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</si>
  <si>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</si>
  <si>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</si>
  <si>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</si>
  <si>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</si>
  <si>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</si>
  <si>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</si>
  <si>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</si>
  <si>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</si>
  <si>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</si>
  <si>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</si>
  <si>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</si>
  <si>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</si>
  <si>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</si>
  <si>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</si>
  <si>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</si>
  <si>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</si>
  <si>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</si>
  <si>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</si>
  <si>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</si>
  <si>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</si>
  <si>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</si>
  <si>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</si>
  <si>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</si>
  <si>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</si>
  <si>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</si>
  <si>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</si>
  <si>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</si>
  <si>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</si>
  <si>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</si>
  <si>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</si>
  <si>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</si>
  <si>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</si>
  <si>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</si>
  <si>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</si>
  <si>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</si>
  <si>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</si>
  <si>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</si>
  <si>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</si>
  <si>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</si>
  <si>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</si>
  <si>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</si>
  <si>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</si>
  <si>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</si>
  <si>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</si>
  <si>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</si>
  <si>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</si>
  <si>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</si>
  <si>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</si>
  <si>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</si>
  <si>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</si>
  <si>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</si>
  <si>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</si>
  <si>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</si>
  <si>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</si>
  <si>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</si>
  <si>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</si>
  <si>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</si>
  <si>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</si>
  <si>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</si>
  <si>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</si>
  <si>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</si>
  <si>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</si>
  <si>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</si>
  <si>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</si>
  <si>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</si>
  <si>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</si>
  <si>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</si>
  <si>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</si>
  <si>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</si>
  <si>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</si>
  <si>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</si>
  <si>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</si>
  <si>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</si>
  <si>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</si>
  <si>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</si>
  <si>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</si>
  <si>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</si>
  <si>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</si>
  <si>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</si>
  <si>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</si>
  <si>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</si>
  <si>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</si>
  <si>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</si>
  <si>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</si>
  <si>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</si>
  <si>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</si>
  <si>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</si>
  <si>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</si>
  <si>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</si>
  <si>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</si>
  <si>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</si>
  <si>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</si>
  <si>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</si>
  <si>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</si>
  <si>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</si>
  <si>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</si>
  <si>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</si>
  <si>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</si>
  <si>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</si>
  <si>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</si>
  <si>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</si>
  <si>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</si>
  <si>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</si>
  <si>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</si>
  <si>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</si>
  <si>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</si>
  <si>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</si>
  <si>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</si>
  <si>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</si>
  <si>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</si>
  <si>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</si>
  <si>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</si>
  <si>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</si>
  <si>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</si>
  <si>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</si>
  <si>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</si>
  <si>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</si>
  <si>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</si>
  <si>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</si>
  <si>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</si>
  <si>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</si>
  <si>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</si>
  <si>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</si>
  <si>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</si>
  <si>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</si>
  <si>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</si>
  <si>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</si>
  <si>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</si>
  <si>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</si>
  <si>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</si>
  <si>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</si>
  <si>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</si>
  <si>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</si>
  <si>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</si>
  <si>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</si>
  <si>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</si>
  <si>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</si>
  <si>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</si>
  <si>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</si>
  <si>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</si>
  <si>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</si>
  <si>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</si>
  <si>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</si>
  <si>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</si>
  <si>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</si>
  <si>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</si>
  <si>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</si>
  <si>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</si>
  <si>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</si>
  <si>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</si>
  <si>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</si>
  <si>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</si>
  <si>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</si>
  <si>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</si>
  <si>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</si>
  <si>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</si>
  <si>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</si>
  <si>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</si>
  <si>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</si>
  <si>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</si>
  <si>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</si>
  <si>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</si>
  <si>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</si>
  <si>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</si>
  <si>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</si>
  <si>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</si>
  <si>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</si>
  <si>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</si>
  <si>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</si>
  <si>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</si>
  <si>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</si>
  <si>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</si>
  <si>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</si>
  <si>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</si>
  <si>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</si>
  <si>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</si>
  <si>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</si>
  <si>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</si>
  <si>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</si>
  <si>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</si>
  <si>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</si>
  <si>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</si>
  <si>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</si>
  <si>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</si>
  <si>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</si>
  <si>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</si>
  <si>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</si>
  <si>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</si>
  <si>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</si>
  <si>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</si>
  <si>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</si>
  <si>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</si>
  <si>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</si>
  <si>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</si>
  <si>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</si>
  <si>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</si>
  <si>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</si>
  <si>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</si>
  <si>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</si>
  <si>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</si>
  <si>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</si>
  <si>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</si>
  <si>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</si>
  <si>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</si>
  <si>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</si>
  <si>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</si>
  <si>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</si>
  <si>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</si>
  <si>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</si>
  <si>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</si>
  <si>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</si>
  <si>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</si>
  <si>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</si>
  <si>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</si>
  <si>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</si>
  <si>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</si>
  <si>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</si>
  <si>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</si>
  <si>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</si>
  <si>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</si>
  <si>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</si>
  <si>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</si>
  <si>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</si>
  <si>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</si>
  <si>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</si>
  <si>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</si>
  <si>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</si>
  <si>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</si>
  <si>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</si>
  <si>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</si>
  <si>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</si>
  <si>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</si>
  <si>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</si>
  <si>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</si>
  <si>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</si>
  <si>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</si>
  <si>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</si>
  <si>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</si>
  <si>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</si>
  <si>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</si>
  <si>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</si>
  <si>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</si>
  <si>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</si>
  <si>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</si>
  <si>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</si>
  <si>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</si>
  <si>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</si>
  <si>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</si>
  <si>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</si>
  <si>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</si>
  <si>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</si>
  <si>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</si>
  <si>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</si>
  <si>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</si>
  <si>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</si>
  <si>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</si>
  <si>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</si>
  <si>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</si>
  <si>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</si>
  <si>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</si>
  <si>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</si>
  <si>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</si>
  <si>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</si>
  <si>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</si>
  <si>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</si>
  <si>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</si>
  <si>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</si>
  <si>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</si>
  <si>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</si>
  <si>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</si>
  <si>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</si>
  <si>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</si>
  <si>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</si>
  <si>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</si>
  <si>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</si>
  <si>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</si>
  <si>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</si>
  <si>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</si>
  <si>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</si>
  <si>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</si>
  <si>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</si>
  <si>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</si>
  <si>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</si>
  <si>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</si>
  <si>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</si>
  <si>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</si>
  <si>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</si>
  <si>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</si>
  <si>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</si>
  <si>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</si>
  <si>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</si>
  <si>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</si>
  <si>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</si>
  <si>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</si>
  <si>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</si>
  <si>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</si>
  <si>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</si>
  <si>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</si>
  <si>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</si>
  <si>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</si>
  <si>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</si>
  <si>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</si>
  <si>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</si>
  <si>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</si>
  <si>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</si>
  <si>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</si>
  <si>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</si>
  <si>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</si>
  <si>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</si>
  <si>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</si>
  <si>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</si>
  <si>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</si>
  <si>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</si>
  <si>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</si>
  <si>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</si>
  <si>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</si>
  <si>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</si>
  <si>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</si>
  <si>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</si>
  <si>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</si>
  <si>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</si>
  <si>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</si>
  <si>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</si>
  <si>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</si>
  <si>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</si>
  <si>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</si>
  <si>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</si>
  <si>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</si>
  <si>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</si>
  <si>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</si>
  <si>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</si>
  <si>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</si>
  <si>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</si>
  <si>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</si>
  <si>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</si>
  <si>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</si>
  <si>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</si>
  <si>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</si>
  <si>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</si>
  <si>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</si>
  <si>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</si>
  <si>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</si>
  <si>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</si>
  <si>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</si>
  <si>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</si>
  <si>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</si>
  <si>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</si>
  <si>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</si>
  <si>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</si>
  <si>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</si>
  <si>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</si>
  <si>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</si>
  <si>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</si>
  <si>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</si>
  <si>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</si>
  <si>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</si>
  <si>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</si>
  <si>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</si>
  <si>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</si>
  <si>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</si>
  <si>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</si>
  <si>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</si>
  <si>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</si>
  <si>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</si>
  <si>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</si>
  <si>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</si>
  <si>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</si>
  <si>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</si>
  <si>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</si>
  <si>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</si>
  <si>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</si>
  <si>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</si>
  <si>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</si>
  <si>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</si>
  <si>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</si>
  <si>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</si>
  <si>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</si>
  <si>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</si>
  <si>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</si>
  <si>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</si>
  <si>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</si>
  <si>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</si>
  <si>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</si>
  <si>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</si>
  <si>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</si>
  <si>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</si>
  <si>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</si>
  <si>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</si>
  <si>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</si>
  <si>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</si>
  <si>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</si>
  <si>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</si>
  <si>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</si>
  <si>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</si>
  <si>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</si>
  <si>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</si>
  <si>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</si>
  <si>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</si>
  <si>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</si>
  <si>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</si>
  <si>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</si>
  <si>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</si>
  <si>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</si>
  <si>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</si>
  <si>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</si>
  <si>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</si>
  <si>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</si>
  <si>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</si>
  <si>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</si>
  <si>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</si>
  <si>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</si>
  <si>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</si>
  <si>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</si>
  <si>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</si>
  <si>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</si>
  <si>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</si>
  <si>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</si>
  <si>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</si>
  <si>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</si>
  <si>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</si>
  <si>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</si>
  <si>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</si>
  <si>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</si>
  <si>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</si>
  <si>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</si>
  <si>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</si>
  <si>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</si>
  <si>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</si>
  <si>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</si>
  <si>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</si>
  <si>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</si>
  <si>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</si>
  <si>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</si>
  <si>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</si>
  <si>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</si>
  <si>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</si>
  <si>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</si>
  <si>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</si>
  <si>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</si>
  <si>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</si>
  <si>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</si>
  <si>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</si>
  <si>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</si>
  <si>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</si>
  <si>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</si>
  <si>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</si>
  <si>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</si>
  <si>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</si>
  <si>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</si>
  <si>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</si>
  <si>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</si>
  <si>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</si>
  <si>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</si>
  <si>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</si>
  <si>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</si>
  <si>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</si>
  <si>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</si>
  <si>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</si>
  <si>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</si>
  <si>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</si>
  <si>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</si>
  <si>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</si>
  <si>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</si>
  <si>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</si>
  <si>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</si>
  <si>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</si>
  <si>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</si>
  <si>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</si>
  <si>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</si>
  <si>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</si>
  <si>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</si>
  <si>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</si>
  <si>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</si>
  <si>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</si>
  <si>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</si>
  <si>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</si>
  <si>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</si>
  <si>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</si>
  <si>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</si>
  <si>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</si>
  <si>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</si>
  <si>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</si>
  <si>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</si>
  <si>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</si>
  <si>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</si>
  <si>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</si>
  <si>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</si>
  <si>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</si>
  <si>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</si>
  <si>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</si>
  <si>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</si>
  <si>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</si>
  <si>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</si>
  <si>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</si>
  <si>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</si>
  <si>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</si>
  <si>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</si>
  <si>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</si>
  <si>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</si>
  <si>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</si>
  <si>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</si>
  <si>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</si>
  <si>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</si>
  <si>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</si>
  <si>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</si>
  <si>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</si>
  <si>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</si>
  <si>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</si>
  <si>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</si>
  <si>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</si>
  <si>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</si>
  <si>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</si>
  <si>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</si>
  <si>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</si>
  <si>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</si>
  <si>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</si>
  <si>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</si>
  <si>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</si>
  <si>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</si>
  <si>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</si>
  <si>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</si>
  <si>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</si>
  <si>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</si>
  <si>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</si>
  <si>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</si>
  <si>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</si>
  <si>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</si>
  <si>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</si>
  <si>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</si>
  <si>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</si>
  <si>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</si>
  <si>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</si>
  <si>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</si>
  <si>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</si>
  <si>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</si>
  <si>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</si>
  <si>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</si>
  <si>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</si>
  <si>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</si>
  <si>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</si>
  <si>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</si>
  <si>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</si>
  <si>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</si>
  <si>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</si>
  <si>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</si>
  <si>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</si>
  <si>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</si>
  <si>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</si>
  <si>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</si>
  <si>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</si>
  <si>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</si>
  <si>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</si>
  <si>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</si>
  <si>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</si>
  <si>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</si>
  <si>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</si>
  <si>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</si>
  <si>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</si>
  <si>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</si>
  <si>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</si>
  <si>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</si>
  <si>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</si>
  <si>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</si>
  <si>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</si>
  <si>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</si>
  <si>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</si>
  <si>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</si>
  <si>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</si>
  <si>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</si>
  <si>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</si>
  <si>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</si>
  <si>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</si>
  <si>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</si>
  <si>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</si>
  <si>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</si>
  <si>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</si>
  <si>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</si>
  <si>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</si>
  <si>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</si>
  <si>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</si>
  <si>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</si>
  <si>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</si>
  <si>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</si>
  <si>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</si>
  <si>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</si>
  <si>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</si>
  <si>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</si>
  <si>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</si>
  <si>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</si>
  <si>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</si>
  <si>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</si>
  <si>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</si>
  <si>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</si>
  <si>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</si>
  <si>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</si>
  <si>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</si>
  <si>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</si>
  <si>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</si>
  <si>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</si>
  <si>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</si>
  <si>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</si>
  <si>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</si>
  <si>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</si>
  <si>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</si>
  <si>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</si>
  <si>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</si>
  <si>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</si>
  <si>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</si>
  <si>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</si>
  <si>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</si>
  <si>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</si>
  <si>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</si>
  <si>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</si>
  <si>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</si>
  <si>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</si>
  <si>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</si>
  <si>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</si>
  <si>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</si>
  <si>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</si>
  <si>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</si>
  <si>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</si>
  <si>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</si>
  <si>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</si>
  <si>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</si>
  <si>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</si>
  <si>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</si>
  <si>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</si>
  <si>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</si>
  <si>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</si>
  <si>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</si>
  <si>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</si>
  <si>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</si>
  <si>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</si>
  <si>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</si>
  <si>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</si>
  <si>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</si>
  <si>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</si>
  <si>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</si>
  <si>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</si>
  <si>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</si>
  <si>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</si>
  <si>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</si>
  <si>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</si>
  <si>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</si>
  <si>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</si>
  <si>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</si>
  <si>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</si>
  <si>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</si>
  <si>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</si>
  <si>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</si>
  <si>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</si>
  <si>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</si>
  <si>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</si>
  <si>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</si>
  <si>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</si>
  <si>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</si>
  <si>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</si>
  <si>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</si>
  <si>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</si>
  <si>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</si>
  <si>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</si>
  <si>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</si>
  <si>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</si>
  <si>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</si>
  <si>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</si>
  <si>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</si>
  <si>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</si>
  <si>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</si>
  <si>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</si>
  <si>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</si>
  <si>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</si>
  <si>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</si>
  <si>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</si>
  <si>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</si>
  <si>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</si>
  <si>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</si>
  <si>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</si>
  <si>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</si>
  <si>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</si>
  <si>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</si>
  <si>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</si>
  <si>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</si>
  <si>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</si>
  <si>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</si>
  <si>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</si>
  <si>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</si>
  <si>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</si>
  <si>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</si>
  <si>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</si>
  <si>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</si>
  <si>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</si>
  <si>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</si>
  <si>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</si>
  <si>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</si>
  <si>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</si>
  <si>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</si>
  <si>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</si>
  <si>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</si>
  <si>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</si>
  <si>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</si>
  <si>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</si>
  <si>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</si>
  <si>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</si>
  <si>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</si>
  <si>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</si>
  <si>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</si>
  <si>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</si>
  <si>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</si>
  <si>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</si>
  <si>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</si>
  <si>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</si>
  <si>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</si>
  <si>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</si>
  <si>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</si>
  <si>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</si>
  <si>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</si>
  <si>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</si>
  <si>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</si>
  <si>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</si>
  <si>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</si>
  <si>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</si>
  <si>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</si>
  <si>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</si>
  <si>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</si>
  <si>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</si>
  <si>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</si>
  <si>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</si>
  <si>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</si>
  <si>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</si>
  <si>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</si>
  <si>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</si>
  <si>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</si>
  <si>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</si>
  <si>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</si>
  <si>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</si>
  <si>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</si>
  <si>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</si>
  <si>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</si>
  <si>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</si>
  <si>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</si>
  <si>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</si>
  <si>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</si>
  <si>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</si>
  <si>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</si>
  <si>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</si>
  <si>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</si>
  <si>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</si>
  <si>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</si>
  <si>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</si>
  <si>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</si>
  <si>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</si>
  <si>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</si>
  <si>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</si>
  <si>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</si>
  <si>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</si>
  <si>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</si>
  <si>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</si>
  <si>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</si>
  <si>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</si>
  <si>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</si>
  <si>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</si>
  <si>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</si>
  <si>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</si>
  <si>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</si>
  <si>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</si>
  <si>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</si>
  <si>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</si>
  <si>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</si>
  <si>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</si>
  <si>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</si>
  <si>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</si>
  <si>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</si>
  <si>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</si>
  <si>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</si>
  <si>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</si>
  <si>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</si>
  <si>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</si>
  <si>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</si>
  <si>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</si>
  <si>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</si>
  <si>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</si>
  <si>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</si>
  <si>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</si>
  <si>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</si>
  <si>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</si>
  <si>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</si>
  <si>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</si>
  <si>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</si>
  <si>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</si>
  <si>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</si>
  <si>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</si>
  <si>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</si>
  <si>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</si>
  <si>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</si>
  <si>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</si>
  <si>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</si>
  <si>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</si>
  <si>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</si>
  <si>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</si>
  <si>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</si>
  <si>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</si>
  <si>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</si>
  <si>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</si>
  <si>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</si>
  <si>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</si>
  <si>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</si>
  <si>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</si>
  <si>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</si>
  <si>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</si>
  <si>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</si>
  <si>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</si>
  <si>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</si>
  <si>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</si>
  <si>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</si>
  <si>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</si>
  <si>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</si>
  <si>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</si>
  <si>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</si>
  <si>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</si>
  <si>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</si>
  <si>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</si>
  <si>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</si>
  <si>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</si>
  <si>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</si>
  <si>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</si>
  <si>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</si>
  <si>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</si>
  <si>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</si>
  <si>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</si>
  <si>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</si>
  <si>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</si>
  <si>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</si>
  <si>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</si>
  <si>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</si>
  <si>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</si>
  <si>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</si>
  <si>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</si>
  <si>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</si>
  <si>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</si>
  <si>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</si>
  <si>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</si>
  <si>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</si>
  <si>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</si>
  <si>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</si>
  <si>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</si>
  <si>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</si>
  <si>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</si>
  <si>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</si>
  <si>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</si>
  <si>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</si>
  <si>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</si>
  <si>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</si>
  <si>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</si>
  <si>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</si>
  <si>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</si>
  <si>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</si>
  <si>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</si>
  <si>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</si>
  <si>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</si>
  <si>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</si>
  <si>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</si>
  <si>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</si>
  <si>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</si>
  <si>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</si>
  <si>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</si>
  <si>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</si>
  <si>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</si>
  <si>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</si>
  <si>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</si>
  <si>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</si>
  <si>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</si>
  <si>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</si>
  <si>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</si>
  <si>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</si>
  <si>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</si>
  <si>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</si>
  <si>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</si>
  <si>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</si>
  <si>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</si>
  <si>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</si>
  <si>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</si>
  <si>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</si>
  <si>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</si>
  <si>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</si>
  <si>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</si>
  <si>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</si>
  <si>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</si>
  <si>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</si>
  <si>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</si>
  <si>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</si>
  <si>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</si>
  <si>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</si>
  <si>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</si>
  <si>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</si>
  <si>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</si>
  <si>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</si>
  <si>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</si>
  <si>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</si>
  <si>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</si>
  <si>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</si>
  <si>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</si>
  <si>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</si>
  <si>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</si>
  <si>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</si>
  <si>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</si>
  <si>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</si>
  <si>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</si>
  <si>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</si>
  <si>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</si>
  <si>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</si>
  <si>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</si>
  <si>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</si>
  <si>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</si>
  <si>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</si>
  <si>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</si>
  <si>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</si>
  <si>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</si>
  <si>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</si>
  <si>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</si>
  <si>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</si>
  <si>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</si>
  <si>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</si>
  <si>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</si>
  <si>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</si>
  <si>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</si>
  <si>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</si>
  <si>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</si>
  <si>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</si>
  <si>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</si>
  <si>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</si>
  <si>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</si>
  <si>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</si>
  <si>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</si>
  <si>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</si>
  <si>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</si>
  <si>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</si>
  <si>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</si>
  <si>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</si>
  <si>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</si>
  <si>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</si>
  <si>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</si>
  <si>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</si>
  <si>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</si>
  <si>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</si>
  <si>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</si>
  <si>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</si>
  <si>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</si>
  <si>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</si>
  <si>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</si>
  <si>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</si>
  <si>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</si>
  <si>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</si>
  <si>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</si>
  <si>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</si>
  <si>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</si>
  <si>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</si>
  <si>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</si>
  <si>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</si>
  <si>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</si>
  <si>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</si>
  <si>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</si>
  <si>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</si>
  <si>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</si>
  <si>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</si>
  <si>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</si>
  <si>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</si>
  <si>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</si>
  <si>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</si>
  <si>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</si>
  <si>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</si>
  <si>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</si>
  <si>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</si>
  <si>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</si>
  <si>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</si>
  <si>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</si>
  <si>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</si>
  <si>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</si>
  <si>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</si>
  <si>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</si>
  <si>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</si>
  <si>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</si>
  <si>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</si>
  <si>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</si>
  <si>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</si>
  <si>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</si>
  <si>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</si>
  <si>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</si>
  <si>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</si>
  <si>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</si>
  <si>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</si>
  <si>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</si>
  <si>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</si>
  <si>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</si>
  <si>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</si>
  <si>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</si>
  <si>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</si>
  <si>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</si>
  <si>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</si>
  <si>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</si>
  <si>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</si>
  <si>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</si>
  <si>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</si>
  <si>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</si>
  <si>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</si>
  <si>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</si>
  <si>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</si>
  <si>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</si>
  <si>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</si>
  <si>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</si>
  <si>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</si>
  <si>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</si>
  <si>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</si>
  <si>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</si>
  <si>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</si>
  <si>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</si>
  <si>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</si>
  <si>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</si>
  <si>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</si>
  <si>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</si>
  <si>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</si>
  <si>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</si>
  <si>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</si>
  <si>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</si>
  <si>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</si>
  <si>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</si>
  <si>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</si>
  <si>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</si>
  <si>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</si>
  <si>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</si>
  <si>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</si>
  <si>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</si>
  <si>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</si>
  <si>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</si>
  <si>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</si>
  <si>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</si>
  <si>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</si>
  <si>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</si>
  <si>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</si>
  <si>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</si>
  <si>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</si>
  <si>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</si>
  <si>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</si>
  <si>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</si>
  <si>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</si>
  <si>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</si>
  <si>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</si>
  <si>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</si>
  <si>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</si>
  <si>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</si>
  <si>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</si>
  <si>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</si>
  <si>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</si>
  <si>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</si>
  <si>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</si>
  <si>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</si>
  <si>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</si>
  <si>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</si>
  <si>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</si>
  <si>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</si>
  <si>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</si>
  <si>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</si>
  <si>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</si>
  <si>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</si>
  <si>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</si>
  <si>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</si>
  <si>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</si>
  <si>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</si>
  <si>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</si>
  <si>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</si>
  <si>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</si>
  <si>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</si>
  <si>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</si>
  <si>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</si>
  <si>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</si>
  <si>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</si>
  <si>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</si>
  <si>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</si>
  <si>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</si>
  <si>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</si>
  <si>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</si>
  <si>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</si>
  <si>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</si>
  <si>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</si>
  <si>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</si>
  <si>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</si>
  <si>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</si>
  <si>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</si>
  <si>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</si>
  <si>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</si>
  <si>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</si>
  <si>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</si>
  <si>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</si>
  <si>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</si>
  <si>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</si>
  <si>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</si>
  <si>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</si>
  <si>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</si>
  <si>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</si>
  <si>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</si>
  <si>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</si>
  <si>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</si>
  <si>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</si>
  <si>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</si>
  <si>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</si>
  <si>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</si>
  <si>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</si>
  <si>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</si>
  <si>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</si>
  <si>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</si>
  <si>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</si>
  <si>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</si>
  <si>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</si>
  <si>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</si>
  <si>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</si>
  <si>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</si>
  <si>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</si>
  <si>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</si>
  <si>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</si>
  <si>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</si>
  <si>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</si>
  <si>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</si>
  <si>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</si>
  <si>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</si>
  <si>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</si>
  <si>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</si>
  <si>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</si>
  <si>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</si>
  <si>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</si>
  <si>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</si>
  <si>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</si>
  <si>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</si>
  <si>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</si>
  <si>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</si>
  <si>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</si>
  <si>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</si>
  <si>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</si>
  <si>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</si>
  <si>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</si>
  <si>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</si>
  <si>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</si>
  <si>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</si>
  <si>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</si>
  <si>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</si>
  <si>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</si>
  <si>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</si>
  <si>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</si>
  <si>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</si>
  <si>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</si>
  <si>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</si>
  <si>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</si>
  <si>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</si>
  <si>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</si>
  <si>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</si>
  <si>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</si>
  <si>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</si>
  <si>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</si>
  <si>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</si>
  <si>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</si>
  <si>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</si>
  <si>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</si>
  <si>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</si>
  <si>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</si>
  <si>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</si>
  <si>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</si>
  <si>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</si>
  <si>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</si>
  <si>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</si>
  <si>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</si>
  <si>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</si>
  <si>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</si>
  <si>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</si>
  <si>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</si>
  <si>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</si>
  <si>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</si>
  <si>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</si>
  <si>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</si>
  <si>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</si>
  <si>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</si>
  <si>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</si>
  <si>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</si>
  <si>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</si>
  <si>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</si>
  <si>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</si>
  <si>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</si>
  <si>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</si>
  <si>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</si>
  <si>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</si>
  <si>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</si>
  <si>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</si>
  <si>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</si>
  <si>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</si>
  <si>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</si>
  <si>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</si>
  <si>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</si>
  <si>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</si>
  <si>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</si>
  <si>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</si>
  <si>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</si>
  <si>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</si>
  <si>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</si>
  <si>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</si>
  <si>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</si>
  <si>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</si>
  <si>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</si>
  <si>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</si>
  <si>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</si>
  <si>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</si>
  <si>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</si>
  <si>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</si>
  <si>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</si>
  <si>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</si>
  <si>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</si>
  <si>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</si>
  <si>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</si>
  <si>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</si>
  <si>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</si>
  <si>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</si>
  <si>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</si>
  <si>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</si>
  <si>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</si>
  <si>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</si>
  <si>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</si>
  <si>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</si>
  <si>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</si>
  <si>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</si>
  <si>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</si>
  <si>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</si>
  <si>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</si>
  <si>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</si>
  <si>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</si>
  <si>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</si>
  <si>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</si>
  <si>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</si>
  <si>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</si>
  <si>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</si>
  <si>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</si>
  <si>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</si>
  <si>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</si>
  <si>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</si>
  <si>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</si>
  <si>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</si>
  <si>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</si>
  <si>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</si>
  <si>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</si>
  <si>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</si>
  <si>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</si>
  <si>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</si>
  <si>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</si>
  <si>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</si>
  <si>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</si>
  <si>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</si>
  <si>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</si>
  <si>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</si>
  <si>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</si>
  <si>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</si>
  <si>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</si>
  <si>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</si>
  <si>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</si>
  <si>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</si>
  <si>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</si>
  <si>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</si>
  <si>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</si>
  <si>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</si>
  <si>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</si>
  <si>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</si>
  <si>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</si>
  <si>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</si>
  <si>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</si>
  <si>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</si>
  <si>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</si>
  <si>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</si>
  <si>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</si>
  <si>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</si>
  <si>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</si>
  <si>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</si>
  <si>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</si>
  <si>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</si>
  <si>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</si>
  <si>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</si>
  <si>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</si>
  <si>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</si>
  <si>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</si>
  <si>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</si>
  <si>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</si>
  <si>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</si>
  <si>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</si>
  <si>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</si>
  <si>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</si>
  <si>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</si>
  <si>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</si>
  <si>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</si>
  <si>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</si>
  <si>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</si>
  <si>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</si>
  <si>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</si>
  <si>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</si>
  <si>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</si>
  <si>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</si>
  <si>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</si>
  <si>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</si>
  <si>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</si>
  <si>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</si>
  <si>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</si>
  <si>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</si>
  <si>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</si>
  <si>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</si>
  <si>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</si>
  <si>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</si>
  <si>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</si>
  <si>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</si>
  <si>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</si>
  <si>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</si>
  <si>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</si>
  <si>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</si>
  <si>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</si>
  <si>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</si>
  <si>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</si>
  <si>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</si>
  <si>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</si>
  <si>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</si>
  <si>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</si>
  <si>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</si>
  <si>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</si>
  <si>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</si>
  <si>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</si>
  <si>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</si>
  <si>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</si>
  <si>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</si>
  <si>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</si>
  <si>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</si>
  <si>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</si>
  <si>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</si>
  <si>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</si>
  <si>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</si>
  <si>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</si>
  <si>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</si>
  <si>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</si>
  <si>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</si>
  <si>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</si>
  <si>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</si>
  <si>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</si>
  <si>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</si>
  <si>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</si>
  <si>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</si>
  <si>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</si>
  <si>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</si>
  <si>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</si>
  <si>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</si>
  <si>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</si>
  <si>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</si>
  <si>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</si>
  <si>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</si>
  <si>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</si>
  <si>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</si>
  <si>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</si>
  <si>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</si>
  <si>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</si>
  <si>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</si>
  <si>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</si>
  <si>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</si>
  <si>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</si>
  <si>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</si>
  <si>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</si>
  <si>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</si>
  <si>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</si>
  <si>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</si>
  <si>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</si>
  <si>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</si>
  <si>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</si>
  <si>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</si>
  <si>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</si>
  <si>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</si>
  <si>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</si>
  <si>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</si>
  <si>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</si>
  <si>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</si>
  <si>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</si>
  <si>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</si>
  <si>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</si>
  <si>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</si>
  <si>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</si>
  <si>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</si>
  <si>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</si>
  <si>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</si>
  <si>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</si>
  <si>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</si>
  <si>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</si>
  <si>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</si>
  <si>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</si>
  <si>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</si>
  <si>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</si>
  <si>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</si>
  <si>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</si>
  <si>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</si>
  <si>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</si>
  <si>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</si>
  <si>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</si>
  <si>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</si>
  <si>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</si>
  <si>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</si>
  <si>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</si>
  <si>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</si>
  <si>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</si>
  <si>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</si>
  <si>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</si>
  <si>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</si>
  <si>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</si>
  <si>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</si>
  <si>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</si>
  <si>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</si>
  <si>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</si>
  <si>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</si>
  <si>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</si>
  <si>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</si>
  <si>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</si>
  <si>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</si>
  <si>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</si>
  <si>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</si>
  <si>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</si>
  <si>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</si>
  <si>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</si>
  <si>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</si>
  <si>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</si>
  <si>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</si>
  <si>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</si>
  <si>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</si>
  <si>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</si>
  <si>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</si>
  <si>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</si>
  <si>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</si>
  <si>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</si>
  <si>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</si>
  <si>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</si>
  <si>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</si>
  <si>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</si>
  <si>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</si>
  <si>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</si>
  <si>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</si>
  <si>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</si>
  <si>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</si>
  <si>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</si>
  <si>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</si>
  <si>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</si>
  <si>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</si>
  <si>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</si>
  <si>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</si>
  <si>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</si>
  <si>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</si>
  <si>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</si>
  <si>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</si>
  <si>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</si>
  <si>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</si>
  <si>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</si>
  <si>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</si>
  <si>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</si>
  <si>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</si>
  <si>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</si>
  <si>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</si>
  <si>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</si>
  <si>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</si>
  <si>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</si>
  <si>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</si>
  <si>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</si>
  <si>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</si>
  <si>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</si>
  <si>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</si>
  <si>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</si>
  <si>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</si>
  <si>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</si>
  <si>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</si>
  <si>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</si>
  <si>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</si>
  <si>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</si>
  <si>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</si>
  <si>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</si>
  <si>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</si>
  <si>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</si>
  <si>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</si>
  <si>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</si>
  <si>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</si>
  <si>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</si>
  <si>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</si>
  <si>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</si>
  <si>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</si>
  <si>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</si>
  <si>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</si>
  <si>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</si>
  <si>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</si>
  <si>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</si>
  <si>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</si>
  <si>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</si>
  <si>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</si>
  <si>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</si>
  <si>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</si>
  <si>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</si>
  <si>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</si>
  <si>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</si>
  <si>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</si>
  <si>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</si>
  <si>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</si>
  <si>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</si>
  <si>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</si>
  <si>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</si>
  <si>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</si>
  <si>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</si>
  <si>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</si>
  <si>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</si>
  <si>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</si>
  <si>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</si>
  <si>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</si>
  <si>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</si>
  <si>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</si>
  <si>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</si>
  <si>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</si>
  <si>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</si>
  <si>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</si>
  <si>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</si>
  <si>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</si>
  <si>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</si>
  <si>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</si>
  <si>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</si>
  <si>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</si>
  <si>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</si>
  <si>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</si>
  <si>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</si>
  <si>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</si>
  <si>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</si>
  <si>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</si>
  <si>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</si>
  <si>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</si>
  <si>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</si>
  <si>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</si>
  <si>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</si>
  <si>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</si>
  <si>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</si>
  <si>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</si>
  <si>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</si>
  <si>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</si>
  <si>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</si>
  <si>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</si>
  <si>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</si>
  <si>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</si>
  <si>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</si>
  <si>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</si>
  <si>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</si>
  <si>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</si>
  <si>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</si>
  <si>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</si>
  <si>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</si>
  <si>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</si>
  <si>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</si>
  <si>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</si>
  <si>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</si>
  <si>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</si>
  <si>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</si>
  <si>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</si>
  <si>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</si>
  <si>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</si>
  <si>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</si>
  <si>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</si>
  <si>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</si>
  <si>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</si>
  <si>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</si>
  <si>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</si>
  <si>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</si>
  <si>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</si>
  <si>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</si>
  <si>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</si>
  <si>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</si>
  <si>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</si>
  <si>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</si>
  <si>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</si>
  <si>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</si>
  <si>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</si>
  <si>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</si>
  <si>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</si>
  <si>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</si>
  <si>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</si>
  <si>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</si>
  <si>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</si>
  <si>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</si>
  <si>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</si>
  <si>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</si>
  <si>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</si>
  <si>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</si>
  <si>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</si>
  <si>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</si>
  <si>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</si>
  <si>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</si>
  <si>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</si>
  <si>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</si>
  <si>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</si>
  <si>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</si>
  <si>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</si>
  <si>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</si>
  <si>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</si>
  <si>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</si>
  <si>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</si>
  <si>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</si>
  <si>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</si>
  <si>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</si>
  <si>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</si>
  <si>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</si>
  <si>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</si>
  <si>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</si>
  <si>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</si>
  <si>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</si>
  <si>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</si>
  <si>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</si>
  <si>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</si>
  <si>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</si>
  <si>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</si>
  <si>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</si>
  <si>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</si>
  <si>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</si>
  <si>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</si>
  <si>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</si>
  <si>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</si>
  <si>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</si>
  <si>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</si>
  <si>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</si>
  <si>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</si>
  <si>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</si>
  <si>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</si>
  <si>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</si>
  <si>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</si>
  <si>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</si>
  <si>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</si>
  <si>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</si>
  <si>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</si>
  <si>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</si>
  <si>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</si>
  <si>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</si>
  <si>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</si>
  <si>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</si>
  <si>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</si>
  <si>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</si>
  <si>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</si>
  <si>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</si>
  <si>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</si>
  <si>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</si>
  <si>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</si>
  <si>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</si>
  <si>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</si>
  <si>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</si>
  <si>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</si>
  <si>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</si>
  <si>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</si>
  <si>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</si>
  <si>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</si>
  <si>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</si>
  <si>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</si>
  <si>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</si>
  <si>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</si>
  <si>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</si>
  <si>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</si>
  <si>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</si>
  <si>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</si>
  <si>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</si>
  <si>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</si>
  <si>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</si>
  <si>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</si>
  <si>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</si>
  <si>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</si>
  <si>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</si>
  <si>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</si>
  <si>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</si>
  <si>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</si>
  <si>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</si>
  <si>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</si>
  <si>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</si>
  <si>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</si>
  <si>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</si>
  <si>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</si>
  <si>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</si>
  <si>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</si>
  <si>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</si>
  <si>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</si>
  <si>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</si>
  <si>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</si>
  <si>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</si>
  <si>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</si>
  <si>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</si>
  <si>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</si>
  <si>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</si>
  <si>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</si>
  <si>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</si>
  <si>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</si>
  <si>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</si>
  <si>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</si>
  <si>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</si>
  <si>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</si>
  <si>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</si>
  <si>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</si>
  <si>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</si>
  <si>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</si>
  <si>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</si>
  <si>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</si>
  <si>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</si>
  <si>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</si>
  <si>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</si>
  <si>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</si>
  <si>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</si>
  <si>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</si>
  <si>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</si>
  <si>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</si>
  <si>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</si>
  <si>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</si>
  <si>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</si>
  <si>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</si>
  <si>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</si>
  <si>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</si>
  <si>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</si>
  <si>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</si>
  <si>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</si>
  <si>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</si>
  <si>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</si>
  <si>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</si>
  <si>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</si>
  <si>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</si>
  <si>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</si>
  <si>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</si>
  <si>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</si>
  <si>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</si>
  <si>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</si>
  <si>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</si>
  <si>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</si>
  <si>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</si>
  <si>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</si>
  <si>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</si>
  <si>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</si>
  <si>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</si>
  <si>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</si>
  <si>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</si>
  <si>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</si>
  <si>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</si>
  <si>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</si>
  <si>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</si>
  <si>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</si>
  <si>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</si>
  <si>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</si>
  <si>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</si>
  <si>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</si>
  <si>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</si>
  <si>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</si>
  <si>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</si>
  <si>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</si>
  <si>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</si>
  <si>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</si>
  <si>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</si>
  <si>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</si>
  <si>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</si>
  <si>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</si>
  <si>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</si>
  <si>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</si>
  <si>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</si>
  <si>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</si>
  <si>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</si>
  <si>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</si>
  <si>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</si>
  <si>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</si>
  <si>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</si>
  <si>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</si>
  <si>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</si>
  <si>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</si>
  <si>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</si>
  <si>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</si>
  <si>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</si>
  <si>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</si>
  <si>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</si>
  <si>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</si>
  <si>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</si>
  <si>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</si>
  <si>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</si>
  <si>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</si>
  <si>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</si>
  <si>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</si>
  <si>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</si>
  <si>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</si>
  <si>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</si>
  <si>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</si>
  <si>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</si>
  <si>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</si>
  <si>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</si>
  <si>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</si>
  <si>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</si>
  <si>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</si>
  <si>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</si>
  <si>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</si>
  <si>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</si>
  <si>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</si>
  <si>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</si>
  <si>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</si>
  <si>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</si>
  <si>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</si>
  <si>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</si>
  <si>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</si>
  <si>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</si>
  <si>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</si>
  <si>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</si>
  <si>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</si>
  <si>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</si>
  <si>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</si>
  <si>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</si>
  <si>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</si>
  <si>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</si>
  <si>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</si>
  <si>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</si>
  <si>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</si>
  <si>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</si>
  <si>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</si>
  <si>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</si>
  <si>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</si>
  <si>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</si>
  <si>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</si>
  <si>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</si>
  <si>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</si>
  <si>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</si>
  <si>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</si>
  <si>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</si>
  <si>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</si>
  <si>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</si>
  <si>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</si>
  <si>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</si>
  <si>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</si>
  <si>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</si>
  <si>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</si>
  <si>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</si>
  <si>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</si>
  <si>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</si>
  <si>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</si>
  <si>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</si>
  <si>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</si>
  <si>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</si>
  <si>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</si>
  <si>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</si>
  <si>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</si>
  <si>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</si>
  <si>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</si>
  <si>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</si>
  <si>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</si>
  <si>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</si>
  <si>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</si>
  <si>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</si>
  <si>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</si>
  <si>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</si>
  <si>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</si>
  <si>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</si>
  <si>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</si>
  <si>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</si>
  <si>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</si>
  <si>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</si>
  <si>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</si>
  <si>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</si>
  <si>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</si>
  <si>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</si>
  <si>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</si>
  <si>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</si>
  <si>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</si>
  <si>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</si>
  <si>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</si>
  <si>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</si>
  <si>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</si>
  <si>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</si>
  <si>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</si>
  <si>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</si>
  <si>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</si>
  <si>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</si>
  <si>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</si>
  <si>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</si>
  <si>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</si>
  <si>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</si>
  <si>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</si>
  <si>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</si>
  <si>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</si>
  <si>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</si>
  <si>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</si>
  <si>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</si>
  <si>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</si>
  <si>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</si>
  <si>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</si>
  <si>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</si>
  <si>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</si>
  <si>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</si>
  <si>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</si>
  <si>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</si>
  <si>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</si>
  <si>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</si>
  <si>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</si>
  <si>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</si>
  <si>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</si>
  <si>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</si>
  <si>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</si>
  <si>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</si>
  <si>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</si>
  <si>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</si>
  <si>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</si>
  <si>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</si>
  <si>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</si>
  <si>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</si>
  <si>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</si>
  <si>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</si>
  <si>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</si>
  <si>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</si>
  <si>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</si>
  <si>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</si>
  <si>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</si>
  <si>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</si>
  <si>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</si>
  <si>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</si>
  <si>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</si>
  <si>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</si>
  <si>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</si>
  <si>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</si>
  <si>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</si>
  <si>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</si>
  <si>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</si>
  <si>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</si>
  <si>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</si>
  <si>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</si>
  <si>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</si>
  <si>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</si>
  <si>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</si>
  <si>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</si>
  <si>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</si>
  <si>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</si>
  <si>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</si>
  <si>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</si>
  <si>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</si>
  <si>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</si>
  <si>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</si>
  <si>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</si>
  <si>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</si>
  <si>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</si>
  <si>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</si>
  <si>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</si>
  <si>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</si>
  <si>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</si>
  <si>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</si>
  <si>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</si>
  <si>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</si>
  <si>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</si>
  <si>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</si>
  <si>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</si>
  <si>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</si>
  <si>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</si>
  <si>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</si>
  <si>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</si>
  <si>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</si>
  <si>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</si>
  <si>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</si>
  <si>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</si>
  <si>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</si>
  <si>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</si>
  <si>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</si>
  <si>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</si>
  <si>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</si>
  <si>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</si>
  <si>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</si>
  <si>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</si>
  <si>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</si>
  <si>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</si>
  <si>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</si>
  <si>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</si>
  <si>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</si>
  <si>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</si>
  <si>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</si>
  <si>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</si>
  <si>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</si>
  <si>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</si>
  <si>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</si>
  <si>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</si>
  <si>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</si>
  <si>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</si>
  <si>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</si>
  <si>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</si>
  <si>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</si>
  <si>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</si>
  <si>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</si>
  <si>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</si>
  <si>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</si>
  <si>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</si>
  <si>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</si>
  <si>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</si>
  <si>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</si>
  <si>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</si>
  <si>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</si>
  <si>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</si>
  <si>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</si>
  <si>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</si>
  <si>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</si>
  <si>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</si>
  <si>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</si>
  <si>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</si>
  <si>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</si>
  <si>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</si>
  <si>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</si>
  <si>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</si>
  <si>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</si>
  <si>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</si>
  <si>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</si>
  <si>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</si>
  <si>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</si>
  <si>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</si>
  <si>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</si>
  <si>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</si>
  <si>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</si>
  <si>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</si>
  <si>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</si>
  <si>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</si>
  <si>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</si>
  <si>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</si>
  <si>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</si>
  <si>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</si>
  <si>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</si>
  <si>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</si>
  <si>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</si>
  <si>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</si>
  <si>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</si>
  <si>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</si>
  <si>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</si>
  <si>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</si>
  <si>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</si>
  <si>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</si>
  <si>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</si>
  <si>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</si>
  <si>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</si>
  <si>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</si>
  <si>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</si>
  <si>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</si>
  <si>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</si>
  <si>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</si>
  <si>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</si>
  <si>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</si>
  <si>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</si>
  <si>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</si>
  <si>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</si>
  <si>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</si>
  <si>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</si>
  <si>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</si>
  <si>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</si>
  <si>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</si>
  <si>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</si>
  <si>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</si>
  <si>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</si>
  <si>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</si>
  <si>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</si>
  <si>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</si>
  <si>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</si>
  <si>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</si>
  <si>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</si>
  <si>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</si>
  <si>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</si>
  <si>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</si>
  <si>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</si>
  <si>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</si>
  <si>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</si>
  <si>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</si>
  <si>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</si>
  <si>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</si>
  <si>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</si>
  <si>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</si>
  <si>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</si>
  <si>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</si>
  <si>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</si>
  <si>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</si>
  <si>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</si>
  <si>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</si>
  <si>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</si>
  <si>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</si>
  <si>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</si>
  <si>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</si>
  <si>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</si>
  <si>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</si>
  <si>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</si>
  <si>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</si>
  <si>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</si>
  <si>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</si>
  <si>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</si>
  <si>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</si>
  <si>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</si>
  <si>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</si>
  <si>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</si>
  <si>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</si>
  <si>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</si>
  <si>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</si>
  <si>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</si>
  <si>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</si>
  <si>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</si>
  <si>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</si>
  <si>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</si>
  <si>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</si>
  <si>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</si>
  <si>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</si>
  <si>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</si>
  <si>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</si>
  <si>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</si>
  <si>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</si>
  <si>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</si>
  <si>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</si>
  <si>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</si>
  <si>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</si>
  <si>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</si>
  <si>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</si>
  <si>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</si>
  <si>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</si>
  <si>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</si>
  <si>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</si>
  <si>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</si>
  <si>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</si>
  <si>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</si>
  <si>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</si>
  <si>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</si>
  <si>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</si>
  <si>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</si>
  <si>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</si>
  <si>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</si>
  <si>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</si>
  <si>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</si>
  <si>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</si>
  <si>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</si>
  <si>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</si>
  <si>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</si>
  <si>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</si>
  <si>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</si>
  <si>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</si>
  <si>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</si>
  <si>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</si>
  <si>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</si>
  <si>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</si>
  <si>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</si>
  <si>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</si>
  <si>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</si>
  <si>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</si>
  <si>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</si>
  <si>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</si>
  <si>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</si>
  <si>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</si>
  <si>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</si>
  <si>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</si>
  <si>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</si>
  <si>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</si>
  <si>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</si>
  <si>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</si>
  <si>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</si>
  <si>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</si>
  <si>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</si>
  <si>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</si>
  <si>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</si>
  <si>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</si>
  <si>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</si>
  <si>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</si>
  <si>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</si>
  <si>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</si>
  <si>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</si>
  <si>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</si>
  <si>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</si>
  <si>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</si>
  <si>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</si>
  <si>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</si>
  <si>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</si>
  <si>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</si>
  <si>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</si>
  <si>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</si>
  <si>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</si>
  <si>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</si>
  <si>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</si>
  <si>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</si>
  <si>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</si>
  <si>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</si>
  <si>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</si>
  <si>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</si>
  <si>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</si>
  <si>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</si>
  <si>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</si>
  <si>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</si>
  <si>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</si>
  <si>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</si>
  <si>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</si>
  <si>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</si>
  <si>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</si>
  <si>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</si>
  <si>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</si>
  <si>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</si>
  <si>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</si>
  <si>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</si>
  <si>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</si>
  <si>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</si>
  <si>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</si>
  <si>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</si>
  <si>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</si>
  <si>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</si>
  <si>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</si>
  <si>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</si>
  <si>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</si>
  <si>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</si>
  <si>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</si>
  <si>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</si>
  <si>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</si>
  <si>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</si>
  <si>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</si>
  <si>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</si>
  <si>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</si>
  <si>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</si>
  <si>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</si>
  <si>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</si>
  <si>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</si>
  <si>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</si>
  <si>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</si>
  <si>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</si>
  <si>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</si>
  <si>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</si>
  <si>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</si>
  <si>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</si>
  <si>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</si>
  <si>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</si>
  <si>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</si>
  <si>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</si>
  <si>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</si>
  <si>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</si>
  <si>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</si>
  <si>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</si>
  <si>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</si>
  <si>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</si>
  <si>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</si>
  <si>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</si>
  <si>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</si>
  <si>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</si>
  <si>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</si>
  <si>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</si>
  <si>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</si>
  <si>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</si>
  <si>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</si>
  <si>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</si>
  <si>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</si>
  <si>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</si>
  <si>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</si>
  <si>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</si>
  <si>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</si>
  <si>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</si>
  <si>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</si>
  <si>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</si>
  <si>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</si>
  <si>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</si>
  <si>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</si>
  <si>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</si>
  <si>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</si>
  <si>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</si>
  <si>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</si>
  <si>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</si>
  <si>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</si>
  <si>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</si>
  <si>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</si>
  <si>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</si>
  <si>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</si>
  <si>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</si>
  <si>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</si>
  <si>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</si>
  <si>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</si>
  <si>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</si>
  <si>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</si>
  <si>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</si>
  <si>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</si>
  <si>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</si>
  <si>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</si>
  <si>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</si>
  <si>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</si>
  <si>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</si>
  <si>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</si>
  <si>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</si>
  <si>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</si>
  <si>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</si>
  <si>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</si>
  <si>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</si>
  <si>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</si>
  <si>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</si>
  <si>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</si>
  <si>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</si>
  <si>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</si>
  <si>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</si>
  <si>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</si>
  <si>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</si>
  <si>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</si>
  <si>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</si>
  <si>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</si>
  <si>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</si>
  <si>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</si>
  <si>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</si>
  <si>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</si>
  <si>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</si>
  <si>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</si>
  <si>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</si>
  <si>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</si>
  <si>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</si>
  <si>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</si>
  <si>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</si>
  <si>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</si>
  <si>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</si>
  <si>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</si>
  <si>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</si>
  <si>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</si>
  <si>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</si>
  <si>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</si>
  <si>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</si>
  <si>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</si>
  <si>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</si>
  <si>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</si>
  <si>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</si>
  <si>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</si>
  <si>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</si>
  <si>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</si>
  <si>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</si>
  <si>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</si>
  <si>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</si>
  <si>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</si>
  <si>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</si>
  <si>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</si>
  <si>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</si>
  <si>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</si>
  <si>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</si>
  <si>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</si>
  <si>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</si>
  <si>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</si>
  <si>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</si>
  <si>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</si>
  <si>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</si>
  <si>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</si>
  <si>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</si>
  <si>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</si>
  <si>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</si>
  <si>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</si>
  <si>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</si>
  <si>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</si>
  <si>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</si>
  <si>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</si>
  <si>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</si>
  <si>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</si>
  <si>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</si>
  <si>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</si>
  <si>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</si>
  <si>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</si>
  <si>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</si>
  <si>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</si>
  <si>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</si>
  <si>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</si>
  <si>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</si>
  <si>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</si>
  <si>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</si>
  <si>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</si>
  <si>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</si>
  <si>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</si>
  <si>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</si>
  <si>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</si>
  <si>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</si>
  <si>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</si>
  <si>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</si>
  <si>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</si>
  <si>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</si>
  <si>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</si>
  <si>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</si>
  <si>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</si>
  <si>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</si>
  <si>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</si>
  <si>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</si>
  <si>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</si>
  <si>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</si>
  <si>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</si>
  <si>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</si>
  <si>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</si>
  <si>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</si>
  <si>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</si>
  <si>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</si>
  <si>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</si>
  <si>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</si>
  <si>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</si>
  <si>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</si>
  <si>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</si>
  <si>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</si>
  <si>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</si>
  <si>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</si>
  <si>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</si>
  <si>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</si>
  <si>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</si>
  <si>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</si>
  <si>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</si>
  <si>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</si>
  <si>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</si>
  <si>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</si>
  <si>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</si>
  <si>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</si>
  <si>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</si>
  <si>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</si>
  <si>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</si>
  <si>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</si>
  <si>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</si>
  <si>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</si>
  <si>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</si>
  <si>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</si>
  <si>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</si>
  <si>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</si>
  <si>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</si>
  <si>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</si>
  <si>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</si>
  <si>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</si>
  <si>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</si>
  <si>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</si>
  <si>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</si>
  <si>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</si>
  <si>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</si>
  <si>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</si>
  <si>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</si>
  <si>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</si>
  <si>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</si>
  <si>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</si>
  <si>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</si>
  <si>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</si>
  <si>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</si>
  <si>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</si>
  <si>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</si>
  <si>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</si>
  <si>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</si>
  <si>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</si>
  <si>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</si>
  <si>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</si>
  <si>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</si>
  <si>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</si>
  <si>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</si>
  <si>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</si>
  <si>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</si>
  <si>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</si>
  <si>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</si>
  <si>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</si>
  <si>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</si>
  <si>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</si>
  <si>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</si>
  <si>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</si>
  <si>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</si>
  <si>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</si>
  <si>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</si>
  <si>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</si>
  <si>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</si>
  <si>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</si>
  <si>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</si>
  <si>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</si>
  <si>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</si>
  <si>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</si>
  <si>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</si>
  <si>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</si>
  <si>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</si>
  <si>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</si>
  <si>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</si>
  <si>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</si>
  <si>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</si>
  <si>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</si>
  <si>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</si>
  <si>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</si>
  <si>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</si>
  <si>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</si>
  <si>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</si>
  <si>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</si>
  <si>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</si>
  <si>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</si>
  <si>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</si>
  <si>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</si>
  <si>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</si>
  <si>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</si>
  <si>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</si>
  <si>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</si>
  <si>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</si>
  <si>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</si>
  <si>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</si>
  <si>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</si>
  <si>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</si>
  <si>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</si>
  <si>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</si>
  <si>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</si>
  <si>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</si>
  <si>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</si>
  <si>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</si>
  <si>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</si>
  <si>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</si>
  <si>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</si>
  <si>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</si>
  <si>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</si>
  <si>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</si>
  <si>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</si>
  <si>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</si>
  <si>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</si>
  <si>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</si>
  <si>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</si>
  <si>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</si>
  <si>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</si>
  <si>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</si>
  <si>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</si>
  <si>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</si>
  <si>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</si>
  <si>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</si>
  <si>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</si>
  <si>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</si>
  <si>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</si>
  <si>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</si>
  <si>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</si>
  <si>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</si>
  <si>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</si>
  <si>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</si>
  <si>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</si>
  <si>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</si>
  <si>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</si>
  <si>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</si>
  <si>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</si>
  <si>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</si>
  <si>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</si>
  <si>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</si>
  <si>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</si>
  <si>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</si>
  <si>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</si>
  <si>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</si>
  <si>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</si>
  <si>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</si>
  <si>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</si>
  <si>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</si>
  <si>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</si>
  <si>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</si>
  <si>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</si>
  <si>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</si>
  <si>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</si>
  <si>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</si>
  <si>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</si>
  <si>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</si>
  <si>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</si>
  <si>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</si>
  <si>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</si>
  <si>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</si>
  <si>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</si>
  <si>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</si>
  <si>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</si>
  <si>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</si>
  <si>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</si>
  <si>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</si>
  <si>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</si>
  <si>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</si>
  <si>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</si>
  <si>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</si>
  <si>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</si>
  <si>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</si>
  <si>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</si>
  <si>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</si>
  <si>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</si>
  <si>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</si>
  <si>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</si>
  <si>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</si>
  <si>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</si>
  <si>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</si>
  <si>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</si>
  <si>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</si>
  <si>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</si>
  <si>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</si>
  <si>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</si>
  <si>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</si>
  <si>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</si>
  <si>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</si>
  <si>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</si>
  <si>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</si>
  <si>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</si>
  <si>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</si>
  <si>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</si>
  <si>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</si>
  <si>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</si>
  <si>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</si>
  <si>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</si>
  <si>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</si>
  <si>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</si>
  <si>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</si>
  <si>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</si>
  <si>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</si>
  <si>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</si>
  <si>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</si>
  <si>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</si>
  <si>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</si>
  <si>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</si>
  <si>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</si>
  <si>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</si>
  <si>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</si>
  <si>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</si>
  <si>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</si>
  <si>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</si>
  <si>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</si>
  <si>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</si>
  <si>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</si>
  <si>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</si>
  <si>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</si>
  <si>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</si>
  <si>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</si>
  <si>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</si>
  <si>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</si>
  <si>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</si>
  <si>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</si>
  <si>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</si>
  <si>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</si>
  <si>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</si>
  <si>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</si>
  <si>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</si>
  <si>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</si>
  <si>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</si>
  <si>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</si>
  <si>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</si>
  <si>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</si>
  <si>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</si>
  <si>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</si>
  <si>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</si>
  <si>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</si>
  <si>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</si>
  <si>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</si>
  <si>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</si>
  <si>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</si>
  <si>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</si>
  <si>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</si>
  <si>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</si>
  <si>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</si>
  <si>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</si>
  <si>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</si>
  <si>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</si>
  <si>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</si>
  <si>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</si>
  <si>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</si>
  <si>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</si>
  <si>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</si>
  <si>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</si>
  <si>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</si>
  <si>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</si>
  <si>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</si>
  <si>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</si>
  <si>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</si>
  <si>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</si>
  <si>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</si>
  <si>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</si>
  <si>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</si>
  <si>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</si>
  <si>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</si>
  <si>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</si>
  <si>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</si>
  <si>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</si>
  <si>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</si>
  <si>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</si>
  <si>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</si>
  <si>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</si>
  <si>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</si>
  <si>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</si>
  <si>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</si>
  <si>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</si>
  <si>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</si>
  <si>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</si>
  <si>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</si>
  <si>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</si>
  <si>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</si>
  <si>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</si>
  <si>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</si>
  <si>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</si>
  <si>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</si>
  <si>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</si>
  <si>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</si>
  <si>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</si>
  <si>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</si>
  <si>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</si>
  <si>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</si>
  <si>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</si>
  <si>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</si>
  <si>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</si>
  <si>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</si>
  <si>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</si>
  <si>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</si>
  <si>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</si>
  <si>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</si>
  <si>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</si>
  <si>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</si>
  <si>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</si>
  <si>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</si>
  <si>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</si>
  <si>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</si>
  <si>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</si>
  <si>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</si>
  <si>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</si>
  <si>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</si>
  <si>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</si>
  <si>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</si>
  <si>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</si>
  <si>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</si>
  <si>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</si>
  <si>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</si>
  <si>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</si>
  <si>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</si>
  <si>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</si>
  <si>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</si>
  <si>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</si>
  <si>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</si>
  <si>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</si>
  <si>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</si>
  <si>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</si>
  <si>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</si>
  <si>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</si>
  <si>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</si>
  <si>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</si>
  <si>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</si>
  <si>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</si>
  <si>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</si>
  <si>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</si>
  <si>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</si>
  <si>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</si>
  <si>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</si>
  <si>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</si>
  <si>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</si>
  <si>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</si>
  <si>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</si>
  <si>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</si>
  <si>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</si>
  <si>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</si>
  <si>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</si>
  <si>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</si>
  <si>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</si>
  <si>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</si>
  <si>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</si>
  <si>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</si>
  <si>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</si>
  <si>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</si>
  <si>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</si>
  <si>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</si>
  <si>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</si>
  <si>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</si>
  <si>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</si>
  <si>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</si>
  <si>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</si>
  <si>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</si>
  <si>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</si>
  <si>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</si>
  <si>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</si>
  <si>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</si>
  <si>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</si>
  <si>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</si>
  <si>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</si>
  <si>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</si>
  <si>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</si>
  <si>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</si>
  <si>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</si>
  <si>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</si>
  <si>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</si>
  <si>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</si>
  <si>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</si>
  <si>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</si>
  <si>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</si>
  <si>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</si>
  <si>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</si>
  <si>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</si>
  <si>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</si>
  <si>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</si>
  <si>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</si>
  <si>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</si>
  <si>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</si>
  <si>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</si>
  <si>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</si>
  <si>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</si>
  <si>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</si>
  <si>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</si>
  <si>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</si>
  <si>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</si>
  <si>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</si>
  <si>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</si>
  <si>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</si>
  <si>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</si>
  <si>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</si>
  <si>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</si>
  <si>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</si>
  <si>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</si>
  <si>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</si>
  <si>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</si>
  <si>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</si>
  <si>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</si>
  <si>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</si>
  <si>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</si>
  <si>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</si>
  <si>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</si>
  <si>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</si>
  <si>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</si>
  <si>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</si>
  <si>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</si>
  <si>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</si>
  <si>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</si>
  <si>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</si>
  <si>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</si>
  <si>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</si>
  <si>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</si>
  <si>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</si>
  <si>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</si>
  <si>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</si>
  <si>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</si>
  <si>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</si>
  <si>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</si>
  <si>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</si>
  <si>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</si>
  <si>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</si>
  <si>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</si>
  <si>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</si>
  <si>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</si>
  <si>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</si>
  <si>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</si>
  <si>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</si>
  <si>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</si>
  <si>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</si>
  <si>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</si>
  <si>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</si>
  <si>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</si>
  <si>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</si>
  <si>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</si>
  <si>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</si>
  <si>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</si>
  <si>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</si>
  <si>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</si>
  <si>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</si>
  <si>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</si>
  <si>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</si>
  <si>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</si>
  <si>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</si>
  <si>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</si>
  <si>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</si>
  <si>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</si>
  <si>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</si>
  <si>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</si>
  <si>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</si>
  <si>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</si>
  <si>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</si>
  <si>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</si>
  <si>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</si>
  <si>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</si>
  <si>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</si>
  <si>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</si>
  <si>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</si>
  <si>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</si>
  <si>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</si>
  <si>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</si>
  <si>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</si>
  <si>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</si>
  <si>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</si>
  <si>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</si>
  <si>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</si>
  <si>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</si>
  <si>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</si>
  <si>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</si>
  <si>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</si>
  <si>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</si>
  <si>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</si>
  <si>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</si>
  <si>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</si>
  <si>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</si>
  <si>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</si>
  <si>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</si>
  <si>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</si>
  <si>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</si>
  <si>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</si>
  <si>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</si>
  <si>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</si>
  <si>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</si>
  <si>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</si>
  <si>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</si>
  <si>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</si>
  <si>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</si>
  <si>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</si>
  <si>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</si>
  <si>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</si>
  <si>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</si>
  <si>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</si>
  <si>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</si>
  <si>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</si>
  <si>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</si>
  <si>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</si>
  <si>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</si>
  <si>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</si>
  <si>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</si>
  <si>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</si>
  <si>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</si>
  <si>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</si>
  <si>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</si>
  <si>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</si>
  <si>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</si>
  <si>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</si>
  <si>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</si>
  <si>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</si>
  <si>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</si>
  <si>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</si>
  <si>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</si>
  <si>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</si>
  <si>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</si>
  <si>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</si>
  <si>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</si>
  <si>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</si>
  <si>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</si>
  <si>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</si>
  <si>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</si>
  <si>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</si>
  <si>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</si>
  <si>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</si>
  <si>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</si>
  <si>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</si>
  <si>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</si>
  <si>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</si>
  <si>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</si>
  <si>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</si>
  <si>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</si>
  <si>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</si>
  <si>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</si>
  <si>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</si>
  <si>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</si>
  <si>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</si>
  <si>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</si>
  <si>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</si>
  <si>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</si>
  <si>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</si>
  <si>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</si>
  <si>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</si>
  <si>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</si>
  <si>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</si>
  <si>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</si>
  <si>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</si>
  <si>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</si>
  <si>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</si>
  <si>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</si>
  <si>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</si>
  <si>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</si>
  <si>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</si>
  <si>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</si>
  <si>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</si>
  <si>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</si>
  <si>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</si>
  <si>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</si>
  <si>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</si>
  <si>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</si>
  <si>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</si>
  <si>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</si>
  <si>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</si>
  <si>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</si>
  <si>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</si>
  <si>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</si>
  <si>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</si>
  <si>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</si>
  <si>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</si>
  <si>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</si>
  <si>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</si>
  <si>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</si>
  <si>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</si>
  <si>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</si>
  <si>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</si>
  <si>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</si>
  <si>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</si>
  <si>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</si>
  <si>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</si>
  <si>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</si>
  <si>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</si>
  <si>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</si>
  <si>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</si>
  <si>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</si>
  <si>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</si>
  <si>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</si>
  <si>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</si>
  <si>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</si>
  <si>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</si>
  <si>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</si>
  <si>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</si>
  <si>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</si>
  <si>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</si>
  <si>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</si>
  <si>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</si>
  <si>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</si>
  <si>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</si>
  <si>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</si>
  <si>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</si>
  <si>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</si>
  <si>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</si>
  <si>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</si>
  <si>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</si>
  <si>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</si>
  <si>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</si>
  <si>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</si>
  <si>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</si>
  <si>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</si>
  <si>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</si>
  <si>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</si>
  <si>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</si>
  <si>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</si>
  <si>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</si>
  <si>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</si>
  <si>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</si>
  <si>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</si>
  <si>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</si>
  <si>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</si>
  <si>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</si>
  <si>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</si>
  <si>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</si>
  <si>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</si>
  <si>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</si>
  <si>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</si>
  <si>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</si>
  <si>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</si>
  <si>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</si>
  <si>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</si>
  <si>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</si>
  <si>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</si>
  <si>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</si>
  <si>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</si>
  <si>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</si>
  <si>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</si>
  <si>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</si>
  <si>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</si>
  <si>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</si>
  <si>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</si>
  <si>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</si>
  <si>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</si>
  <si>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</si>
  <si>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</si>
  <si>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</si>
  <si>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</si>
  <si>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</si>
  <si>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</si>
  <si>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</si>
  <si>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</si>
  <si>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</si>
  <si>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</si>
  <si>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</si>
  <si>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</si>
  <si>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</si>
  <si>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</si>
  <si>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</si>
  <si>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</si>
  <si>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</si>
  <si>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</si>
  <si>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</si>
  <si>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</si>
  <si>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</si>
  <si>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</si>
  <si>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</si>
  <si>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</si>
  <si>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</si>
  <si>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</si>
  <si>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</si>
  <si>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</si>
  <si>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</si>
  <si>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</si>
  <si>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</si>
  <si>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</si>
  <si>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</si>
  <si>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</si>
  <si>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</si>
  <si>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</si>
  <si>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</si>
  <si>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</si>
  <si>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</si>
  <si>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</si>
  <si>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</si>
  <si>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</si>
  <si>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</si>
  <si>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</si>
  <si>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</si>
  <si>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</si>
  <si>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</si>
  <si>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</si>
  <si>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</si>
  <si>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</si>
  <si>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</si>
  <si>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</si>
  <si>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</si>
  <si>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</si>
  <si>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</si>
  <si>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</si>
  <si>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</si>
  <si>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</si>
  <si>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</si>
  <si>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</si>
  <si>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</si>
  <si>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</si>
  <si>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</si>
  <si>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</si>
  <si>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</si>
  <si>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</si>
  <si>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</si>
  <si>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</si>
  <si>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</si>
  <si>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</si>
  <si>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</si>
  <si>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</si>
  <si>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</si>
  <si>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</si>
  <si>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</si>
  <si>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</si>
  <si>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</si>
  <si>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</si>
  <si>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</si>
  <si>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</si>
  <si>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</si>
  <si>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</si>
  <si>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</si>
  <si>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</si>
  <si>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</si>
  <si>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</si>
  <si>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</si>
  <si>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</si>
  <si>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</si>
  <si>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</si>
  <si>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</si>
  <si>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</si>
  <si>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</si>
  <si>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</si>
  <si>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</si>
  <si>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</si>
  <si>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</si>
  <si>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</si>
  <si>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</si>
  <si>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</si>
  <si>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</si>
  <si>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</si>
  <si>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</si>
  <si>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</si>
  <si>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</si>
  <si>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</si>
  <si>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</si>
  <si>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</si>
  <si>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</si>
  <si>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</si>
  <si>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</si>
  <si>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</si>
  <si>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</si>
  <si>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</si>
  <si>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</si>
  <si>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</si>
  <si>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</si>
  <si>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</si>
  <si>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</si>
  <si>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</si>
  <si>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</si>
  <si>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</si>
  <si>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</si>
  <si>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</si>
  <si>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</si>
  <si>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</si>
  <si>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</si>
  <si>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</si>
  <si>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</si>
  <si>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</si>
  <si>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</si>
  <si>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</si>
  <si>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</si>
  <si>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</si>
  <si>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</si>
  <si>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</si>
  <si>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</si>
  <si>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</si>
  <si>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</si>
  <si>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</si>
  <si>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</si>
  <si>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</si>
  <si>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</si>
  <si>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</si>
  <si>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</si>
  <si>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</si>
  <si>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</si>
  <si>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</si>
  <si>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</si>
  <si>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</si>
  <si>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</si>
  <si>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</si>
  <si>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</si>
  <si>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</si>
  <si>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</si>
  <si>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</si>
  <si>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</si>
  <si>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</si>
  <si>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</si>
  <si>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</si>
  <si>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</si>
  <si>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</si>
  <si>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</si>
  <si>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</si>
  <si>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</si>
  <si>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</si>
  <si>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</si>
  <si>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</si>
  <si>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</si>
  <si>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</si>
  <si>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</si>
  <si>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</si>
  <si>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</si>
  <si>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</si>
  <si>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</si>
  <si>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</si>
  <si>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</si>
  <si>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</si>
  <si>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</si>
  <si>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</si>
  <si>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</si>
  <si>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</si>
  <si>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</si>
  <si>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</si>
  <si>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</si>
  <si>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</si>
  <si>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</si>
  <si>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</si>
  <si>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</si>
  <si>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</si>
  <si>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</si>
  <si>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</si>
  <si>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</si>
  <si>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</si>
  <si>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</si>
  <si>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</si>
  <si>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</si>
  <si>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</si>
  <si>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</si>
  <si>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</si>
  <si>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</si>
  <si>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</si>
  <si>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</si>
  <si>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</si>
  <si>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</si>
  <si>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</si>
  <si>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</si>
  <si>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</si>
  <si>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</si>
  <si>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</si>
  <si>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</si>
  <si>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</si>
  <si>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</si>
  <si>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</si>
  <si>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</si>
  <si>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</si>
  <si>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</si>
  <si>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</si>
  <si>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</si>
  <si>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</si>
  <si>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</si>
  <si>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</si>
  <si>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</si>
  <si>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</si>
  <si>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</si>
  <si>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</si>
  <si>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</si>
  <si>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</si>
  <si>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</si>
  <si>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</si>
  <si>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</si>
  <si>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</si>
  <si>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</si>
  <si>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</si>
  <si>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</si>
  <si>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</si>
  <si>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</si>
  <si>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</si>
  <si>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</si>
  <si>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</si>
  <si>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</si>
  <si>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</si>
  <si>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</si>
  <si>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</si>
  <si>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</si>
  <si>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</si>
  <si>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</si>
  <si>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</si>
  <si>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</si>
  <si>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</si>
  <si>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</si>
  <si>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</si>
  <si>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</si>
  <si>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</si>
  <si>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</si>
  <si>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</si>
  <si>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</si>
  <si>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</si>
  <si>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</si>
  <si>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</si>
  <si>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</si>
  <si>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</si>
  <si>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</si>
  <si>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</si>
  <si>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</si>
  <si>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</si>
  <si>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</si>
  <si>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</si>
  <si>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</si>
  <si>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</si>
  <si>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</si>
  <si>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</si>
  <si>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</si>
  <si>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</si>
  <si>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</si>
  <si>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</si>
  <si>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</si>
  <si>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</si>
  <si>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</si>
  <si>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</si>
  <si>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</si>
  <si>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</si>
  <si>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</si>
  <si>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</si>
  <si>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</si>
  <si>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</si>
  <si>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</si>
  <si>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</si>
  <si>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</si>
  <si>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</si>
  <si>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</si>
  <si>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</si>
  <si>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</si>
  <si>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</si>
  <si>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</si>
  <si>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</si>
  <si>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</si>
  <si>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</si>
  <si>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</si>
  <si>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</si>
  <si>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</si>
  <si>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</si>
  <si>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</si>
  <si>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</si>
  <si>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</si>
  <si>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</si>
  <si>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</si>
  <si>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</si>
  <si>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</si>
  <si>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</si>
  <si>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</si>
  <si>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</si>
  <si>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</si>
  <si>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</si>
  <si>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</si>
  <si>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</si>
  <si>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</si>
  <si>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</si>
  <si>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</si>
  <si>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</si>
  <si>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</si>
  <si>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</si>
  <si>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</si>
  <si>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</si>
  <si>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</si>
  <si>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</si>
  <si>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</si>
  <si>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</si>
  <si>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</si>
  <si>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</si>
  <si>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</si>
  <si>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</si>
  <si>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</si>
  <si>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</si>
  <si>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</si>
  <si>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</si>
  <si>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</si>
  <si>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</si>
  <si>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</si>
  <si>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</si>
  <si>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</si>
  <si>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</si>
  <si>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</si>
  <si>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</si>
  <si>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</si>
  <si>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</si>
  <si>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</si>
  <si>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</si>
  <si>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</si>
  <si>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</si>
  <si>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</si>
  <si>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</si>
  <si>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</si>
  <si>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</si>
  <si>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</si>
  <si>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</si>
  <si>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</si>
  <si>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</si>
  <si>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</si>
  <si>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</si>
  <si>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</si>
  <si>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</si>
  <si>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</si>
  <si>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</si>
  <si>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</si>
  <si>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</si>
  <si>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</si>
  <si>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</si>
  <si>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</si>
  <si>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</si>
  <si>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</si>
  <si>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</si>
  <si>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</si>
  <si>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</si>
  <si>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</si>
  <si>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</si>
  <si>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</si>
  <si>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</si>
  <si>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</si>
  <si>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</si>
  <si>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</si>
  <si>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</si>
  <si>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</si>
  <si>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</si>
  <si>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</si>
  <si>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</si>
  <si>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</si>
  <si>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</si>
  <si>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</si>
  <si>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</si>
  <si>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</si>
  <si>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</si>
  <si>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</si>
  <si>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</si>
  <si>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</si>
  <si>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</si>
  <si>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</si>
  <si>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</si>
  <si>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</si>
  <si>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</si>
  <si>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</si>
  <si>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</si>
  <si>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</si>
  <si>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</si>
  <si>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</si>
  <si>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</si>
  <si>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</si>
  <si>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</si>
  <si>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</si>
  <si>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</si>
  <si>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</si>
  <si>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</si>
  <si>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</si>
  <si>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</si>
  <si>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</si>
  <si>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</si>
  <si>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</si>
  <si>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</si>
  <si>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</si>
  <si>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</si>
  <si>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</si>
  <si>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</si>
  <si>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</si>
  <si>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</si>
  <si>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</si>
  <si>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</si>
  <si>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</si>
  <si>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</si>
  <si>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</si>
  <si>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</si>
  <si>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</si>
  <si>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</si>
  <si>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</si>
  <si>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</si>
  <si>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</si>
  <si>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</si>
  <si>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</si>
  <si>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</si>
  <si>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</si>
  <si>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</si>
  <si>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</si>
  <si>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</si>
  <si>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</si>
  <si>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</si>
  <si>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</si>
  <si>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</si>
  <si>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</si>
  <si>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</si>
  <si>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</si>
  <si>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</si>
  <si>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</si>
  <si>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</si>
  <si>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</si>
  <si>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</si>
  <si>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</si>
  <si>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</si>
  <si>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</si>
  <si>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</si>
  <si>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</si>
  <si>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</si>
  <si>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</si>
  <si>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</si>
  <si>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</si>
  <si>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</si>
  <si>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</si>
  <si>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</si>
  <si>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</si>
  <si>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</si>
  <si>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</si>
  <si>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</si>
  <si>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</si>
  <si>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</si>
  <si>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</si>
  <si>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</si>
  <si>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</si>
  <si>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</si>
  <si>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</si>
  <si>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</si>
  <si>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</si>
  <si>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</si>
  <si>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</si>
  <si>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</si>
  <si>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</si>
  <si>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</si>
  <si>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</si>
  <si>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</si>
  <si>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</si>
  <si>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</si>
  <si>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</si>
  <si>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</si>
  <si>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</si>
  <si>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</si>
  <si>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</si>
  <si>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</si>
  <si>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</si>
  <si>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</si>
  <si>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</si>
  <si>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</si>
  <si>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</si>
  <si>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</si>
  <si>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</si>
  <si>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</si>
  <si>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</si>
  <si>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</si>
  <si>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</si>
  <si>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</si>
  <si>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</si>
  <si>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</si>
  <si>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</si>
  <si>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</si>
  <si>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</si>
  <si>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</si>
  <si>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</si>
  <si>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</si>
  <si>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</si>
  <si>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</si>
  <si>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</si>
  <si>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</si>
  <si>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</si>
  <si>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</si>
  <si>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</si>
  <si>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</si>
  <si>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</si>
  <si>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</si>
  <si>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</si>
  <si>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</si>
  <si>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</si>
  <si>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</si>
  <si>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</si>
  <si>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</si>
  <si>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</si>
  <si>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</si>
  <si>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</si>
  <si>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</si>
  <si>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</si>
  <si>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</si>
  <si>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</si>
  <si>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</si>
  <si>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</si>
  <si>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</si>
  <si>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</si>
  <si>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</si>
  <si>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</si>
  <si>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</si>
  <si>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</si>
  <si>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</si>
  <si>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</si>
  <si>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</si>
  <si>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</si>
  <si>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</si>
  <si>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</si>
  <si>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</si>
  <si>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</si>
  <si>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</si>
  <si>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</si>
  <si>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</si>
  <si>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</si>
  <si>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</si>
  <si>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</si>
  <si>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</si>
  <si>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</si>
  <si>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</si>
  <si>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</si>
  <si>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</si>
  <si>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</si>
  <si>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</si>
  <si>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</si>
  <si>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</si>
  <si>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</si>
  <si>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</si>
  <si>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</si>
  <si>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</si>
  <si>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</si>
  <si>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</si>
  <si>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</si>
  <si>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</si>
  <si>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</si>
  <si>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</si>
  <si>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</si>
  <si>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</si>
  <si>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</si>
  <si>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</si>
  <si>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</si>
  <si>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</si>
  <si>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</si>
  <si>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</si>
  <si>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</si>
  <si>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</si>
  <si>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</si>
  <si>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</si>
  <si>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</si>
  <si>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</si>
  <si>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</si>
  <si>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</si>
  <si>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</si>
  <si>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</si>
  <si>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</si>
  <si>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</si>
  <si>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</si>
  <si>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</si>
  <si>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</si>
  <si>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</si>
  <si>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</si>
  <si>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</si>
  <si>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</si>
  <si>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</si>
  <si>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</si>
  <si>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</si>
  <si>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</si>
  <si>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</si>
  <si>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</si>
  <si>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</si>
  <si>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</si>
  <si>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</si>
  <si>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</si>
  <si>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</si>
  <si>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</si>
  <si>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</si>
  <si>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</si>
  <si>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</si>
  <si>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</si>
  <si>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</si>
  <si>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</si>
  <si>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</si>
  <si>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</si>
  <si>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</si>
  <si>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</si>
  <si>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</si>
  <si>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</si>
  <si>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</si>
  <si>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</si>
  <si>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</si>
  <si>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</si>
  <si>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</si>
  <si>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</si>
  <si>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</si>
  <si>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</si>
  <si>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</si>
  <si>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</si>
  <si>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</si>
  <si>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</si>
  <si>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</si>
  <si>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</si>
  <si>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</si>
  <si>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</si>
  <si>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</si>
  <si>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</si>
  <si>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</si>
  <si>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</si>
  <si>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</si>
  <si>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</si>
  <si>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</si>
  <si>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</si>
  <si>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</si>
  <si>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</si>
  <si>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</si>
  <si>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</si>
  <si>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</si>
  <si>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</si>
  <si>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</si>
  <si>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</si>
  <si>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</si>
  <si>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</si>
  <si>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</si>
  <si>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</si>
  <si>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</si>
  <si>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</si>
  <si>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</si>
  <si>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</si>
  <si>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</si>
  <si>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</si>
  <si>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</si>
  <si>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</si>
  <si>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</si>
  <si>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</si>
  <si>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</si>
  <si>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</si>
  <si>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</si>
  <si>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</si>
  <si>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</si>
  <si>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</si>
  <si>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</si>
  <si>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</si>
  <si>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</si>
  <si>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</si>
  <si>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</si>
  <si>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</si>
  <si>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</si>
  <si>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</si>
  <si>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</si>
  <si>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</si>
  <si>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</si>
  <si>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</si>
  <si>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</si>
  <si>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</si>
  <si>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</si>
  <si>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</si>
  <si>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</si>
  <si>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</si>
  <si>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</si>
  <si>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</si>
  <si>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</si>
  <si>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</si>
  <si>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</si>
  <si>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</si>
  <si>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</si>
  <si>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</si>
  <si>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</si>
  <si>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</si>
  <si>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</si>
  <si>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</si>
  <si>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</si>
  <si>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</si>
  <si>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</si>
  <si>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</si>
  <si>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</si>
  <si>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</si>
  <si>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</si>
  <si>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</si>
  <si>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</si>
  <si>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</si>
  <si>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</si>
  <si>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</si>
  <si>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</si>
  <si>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</si>
  <si>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</si>
  <si>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</si>
  <si>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</si>
  <si>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</si>
  <si>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</si>
  <si>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</si>
  <si>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</si>
  <si>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</si>
  <si>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</si>
  <si>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</si>
  <si>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</si>
  <si>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</si>
  <si>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</si>
  <si>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</si>
  <si>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</si>
  <si>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</si>
  <si>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</si>
  <si>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</si>
  <si>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</si>
  <si>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</si>
  <si>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</si>
  <si>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</si>
  <si>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</si>
  <si>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</si>
  <si>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</si>
  <si>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</si>
  <si>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</si>
  <si>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</si>
  <si>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</si>
  <si>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</si>
  <si>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</si>
  <si>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</si>
  <si>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</si>
  <si>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</si>
  <si>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</si>
  <si>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</si>
  <si>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</si>
  <si>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</si>
  <si>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</si>
  <si>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</si>
  <si>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</si>
  <si>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</si>
  <si>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</si>
  <si>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</si>
  <si>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</si>
  <si>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</si>
  <si>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</si>
  <si>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</si>
  <si>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</si>
  <si>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</si>
  <si>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</si>
  <si>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</si>
  <si>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</si>
  <si>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</si>
  <si>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</si>
  <si>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</si>
  <si>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</si>
  <si>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</si>
  <si>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</si>
  <si>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</si>
  <si>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</si>
  <si>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</si>
  <si>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</si>
  <si>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</si>
  <si>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</si>
  <si>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</si>
  <si>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</si>
  <si>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</si>
  <si>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</si>
  <si>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</si>
  <si>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</si>
  <si>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</si>
  <si>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</si>
  <si>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</si>
  <si>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</si>
  <si>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</si>
  <si>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</si>
  <si>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</si>
  <si>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</si>
  <si>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</si>
  <si>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</si>
  <si>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</si>
  <si>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</si>
  <si>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</si>
  <si>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</si>
  <si>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</si>
  <si>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</si>
  <si>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</si>
  <si>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</si>
  <si>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</si>
  <si>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</si>
  <si>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</si>
  <si>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</si>
  <si>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</si>
  <si>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</si>
  <si>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</si>
  <si>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</si>
  <si>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</si>
  <si>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</si>
  <si>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</si>
  <si>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</si>
  <si>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</si>
  <si>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</si>
  <si>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</si>
  <si>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</si>
  <si>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</si>
  <si>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</si>
  <si>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</si>
  <si>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</si>
  <si>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</si>
  <si>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</si>
  <si>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</si>
  <si>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</si>
  <si>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</si>
  <si>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</si>
  <si>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</si>
  <si>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</si>
  <si>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</si>
  <si>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</si>
  <si>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</si>
  <si>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</si>
  <si>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</si>
  <si>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</si>
  <si>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</si>
  <si>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</si>
  <si>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</si>
  <si>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</si>
  <si>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</si>
  <si>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</si>
  <si>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</si>
  <si>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</si>
  <si>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</si>
  <si>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</si>
  <si>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</si>
  <si>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</si>
  <si>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</si>
  <si>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</si>
  <si>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</si>
  <si>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</si>
  <si>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</si>
  <si>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</si>
  <si>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</si>
  <si>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</si>
  <si>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</si>
  <si>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</si>
  <si>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</si>
  <si>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</si>
  <si>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</si>
  <si>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</si>
  <si>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</si>
  <si>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</si>
  <si>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</si>
  <si>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</si>
  <si>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</si>
  <si>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</si>
  <si>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</si>
  <si>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</si>
  <si>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</si>
  <si>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</si>
  <si>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</si>
  <si>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</si>
  <si>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</si>
  <si>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</si>
  <si>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</si>
  <si>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</si>
  <si>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</si>
  <si>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</si>
  <si>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</si>
  <si>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</si>
  <si>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</si>
  <si>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</si>
  <si>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</si>
  <si>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</si>
  <si>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</si>
  <si>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</si>
  <si>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</si>
  <si>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</si>
  <si>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</si>
  <si>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</si>
  <si>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</si>
  <si>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</si>
  <si>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</si>
  <si>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</si>
  <si>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</si>
  <si>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</si>
  <si>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</si>
  <si>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</si>
  <si>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</si>
  <si>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</si>
  <si>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</si>
  <si>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</si>
  <si>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</si>
  <si>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</si>
  <si>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</si>
  <si>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</si>
  <si>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</si>
  <si>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</si>
  <si>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</si>
  <si>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</si>
  <si>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</si>
  <si>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</si>
  <si>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</si>
  <si>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</si>
  <si>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</si>
  <si>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</si>
  <si>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</si>
  <si>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</si>
  <si>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</si>
  <si>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</si>
  <si>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</si>
  <si>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</si>
  <si>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</si>
  <si>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</si>
  <si>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</si>
  <si>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</si>
  <si>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</si>
  <si>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</si>
  <si>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</si>
  <si>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</si>
  <si>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</si>
  <si>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</si>
  <si>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</si>
  <si>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</si>
  <si>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</si>
  <si>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</si>
  <si>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</si>
  <si>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</si>
  <si>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</si>
  <si>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</si>
  <si>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</si>
  <si>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</si>
  <si>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</si>
  <si>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</si>
  <si>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</si>
  <si>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</si>
  <si>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</si>
  <si>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</si>
  <si>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</si>
  <si>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</si>
  <si>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</si>
  <si>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</si>
  <si>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</si>
  <si>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</si>
  <si>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</si>
  <si>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</si>
  <si>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</si>
  <si>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</si>
  <si>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</si>
  <si>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</si>
  <si>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</si>
  <si>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</si>
  <si>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</si>
  <si>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</si>
  <si>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</si>
  <si>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</si>
  <si>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</si>
  <si>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</si>
  <si>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</si>
  <si>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</si>
  <si>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</si>
  <si>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</si>
  <si>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</si>
  <si>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</si>
  <si>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</si>
  <si>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</si>
  <si>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</si>
  <si>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</si>
  <si>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</si>
  <si>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</si>
  <si>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</si>
  <si>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</si>
  <si>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</si>
  <si>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</si>
  <si>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</si>
  <si>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</si>
  <si>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</si>
  <si>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</si>
  <si>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</si>
  <si>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</si>
  <si>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</si>
  <si>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</si>
  <si>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</si>
  <si>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</si>
  <si>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</si>
  <si>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</si>
  <si>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</si>
  <si>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</si>
  <si>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</si>
  <si>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</si>
  <si>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</si>
  <si>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</si>
  <si>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</si>
  <si>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</si>
  <si>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</si>
  <si>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</si>
  <si>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</si>
  <si>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</si>
  <si>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</si>
  <si>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</si>
  <si>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</si>
  <si>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</si>
  <si>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</si>
  <si>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</si>
  <si>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</si>
  <si>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</si>
  <si>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</si>
  <si>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</si>
  <si>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</si>
  <si>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</si>
  <si>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</si>
  <si>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</si>
  <si>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</si>
  <si>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</si>
  <si>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</si>
  <si>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</si>
  <si>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</si>
  <si>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</si>
  <si>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</si>
  <si>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</si>
  <si>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</si>
  <si>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</si>
  <si>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</si>
  <si>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</si>
  <si>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</si>
  <si>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</si>
  <si>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</si>
  <si>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</si>
  <si>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</si>
  <si>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</si>
  <si>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</si>
  <si>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</si>
  <si>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</si>
  <si>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</si>
  <si>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</si>
  <si>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</si>
  <si>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</si>
  <si>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</si>
  <si>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</si>
  <si>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</si>
  <si>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</si>
  <si>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</si>
  <si>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</si>
  <si>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</si>
  <si>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</si>
  <si>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</si>
  <si>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</si>
  <si>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</si>
  <si>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</si>
  <si>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</si>
  <si>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</si>
  <si>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</si>
  <si>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</si>
  <si>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</si>
  <si>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</si>
  <si>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</si>
  <si>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</si>
  <si>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</si>
  <si>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</si>
  <si>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</si>
  <si>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</si>
  <si>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</si>
  <si>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</si>
  <si>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</si>
  <si>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</si>
  <si>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</si>
  <si>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</si>
  <si>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</si>
  <si>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</si>
  <si>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</si>
  <si>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</si>
  <si>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</si>
  <si>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</si>
  <si>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</si>
  <si>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</si>
  <si>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</si>
  <si>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</si>
  <si>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</si>
  <si>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</si>
  <si>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</si>
  <si>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</si>
  <si>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</si>
  <si>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</si>
  <si>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</si>
  <si>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</si>
  <si>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</si>
  <si>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</si>
  <si>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</si>
  <si>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</si>
  <si>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</si>
  <si>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</si>
  <si>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</si>
  <si>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</si>
  <si>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</si>
  <si>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</si>
  <si>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</si>
  <si>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</si>
  <si>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</si>
  <si>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</si>
  <si>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</si>
  <si>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</si>
  <si>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</si>
  <si>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</si>
  <si>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</si>
  <si>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</si>
  <si>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</si>
  <si>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</si>
  <si>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</si>
  <si>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</si>
  <si>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</si>
  <si>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</si>
  <si>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</si>
  <si>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</si>
  <si>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</si>
  <si>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</si>
  <si>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</si>
  <si>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</si>
  <si>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</si>
  <si>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</si>
  <si>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</si>
  <si>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</si>
  <si>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</si>
  <si>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</si>
  <si>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</si>
  <si>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</si>
  <si>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</si>
  <si>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</si>
  <si>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</si>
  <si>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</si>
  <si>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</si>
  <si>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</si>
  <si>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</si>
  <si>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</si>
  <si>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</si>
  <si>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</si>
  <si>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</si>
  <si>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</si>
  <si>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</si>
  <si>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</si>
  <si>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</si>
  <si>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</si>
  <si>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</si>
  <si>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</si>
  <si>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</si>
  <si>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</si>
  <si>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</si>
  <si>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</si>
  <si>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</si>
  <si>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</si>
  <si>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</si>
  <si>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</si>
  <si>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</si>
  <si>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</si>
  <si>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</si>
  <si>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</si>
  <si>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</si>
  <si>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</si>
  <si>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</si>
  <si>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</si>
  <si>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</si>
  <si>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</si>
  <si>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</si>
  <si>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</si>
  <si>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</si>
  <si>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</si>
  <si>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</si>
  <si>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</si>
  <si>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</si>
  <si>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</si>
  <si>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</si>
  <si>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</si>
  <si>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</si>
  <si>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</si>
  <si>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</si>
  <si>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</si>
  <si>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</si>
  <si>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</si>
  <si>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</si>
  <si>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</si>
  <si>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</si>
  <si>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</si>
  <si>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</si>
  <si>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</si>
  <si>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</si>
  <si>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</si>
  <si>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</si>
  <si>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</si>
  <si>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</si>
  <si>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</si>
  <si>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</si>
  <si>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</si>
  <si>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</si>
  <si>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</si>
  <si>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</si>
  <si>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</si>
  <si>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</si>
  <si>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</si>
  <si>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</si>
  <si>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</si>
  <si>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</si>
  <si>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</si>
  <si>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</si>
  <si>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</si>
  <si>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</si>
  <si>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</si>
  <si>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</si>
  <si>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</si>
  <si>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</si>
  <si>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</si>
  <si>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</si>
  <si>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</si>
  <si>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</si>
  <si>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</si>
  <si>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</si>
  <si>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</si>
  <si>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</si>
  <si>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</si>
  <si>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</si>
  <si>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</si>
  <si>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</si>
  <si>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</si>
  <si>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</si>
  <si>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</si>
  <si>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</si>
  <si>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</si>
  <si>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</si>
  <si>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</si>
  <si>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</si>
  <si>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</si>
  <si>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</si>
  <si>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</si>
  <si>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</si>
  <si>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</si>
  <si>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</si>
  <si>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</si>
  <si>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</si>
  <si>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</si>
  <si>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</si>
  <si>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</si>
  <si>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</si>
  <si>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</si>
  <si>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</si>
  <si>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</si>
  <si>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</si>
  <si>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</si>
  <si>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</si>
  <si>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</si>
  <si>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</si>
  <si>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</si>
  <si>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</si>
  <si>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</si>
  <si>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</si>
  <si>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</si>
  <si>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</si>
  <si>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</si>
  <si>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</si>
  <si>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</si>
  <si>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</si>
  <si>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</si>
  <si>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</si>
  <si>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</si>
  <si>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</si>
  <si>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</si>
  <si>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</si>
  <si>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</si>
  <si>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</si>
  <si>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</si>
  <si>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</si>
  <si>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</si>
  <si>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</si>
  <si>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</si>
  <si>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</si>
  <si>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</si>
  <si>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</si>
  <si>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</si>
  <si>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</si>
  <si>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</si>
  <si>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</si>
  <si>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</si>
  <si>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</si>
  <si>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</si>
  <si>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</si>
  <si>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</si>
  <si>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</si>
  <si>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</si>
  <si>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</si>
  <si>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</si>
  <si>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</si>
  <si>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</si>
  <si>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</si>
  <si>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</si>
  <si>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</si>
  <si>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</si>
  <si>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</si>
  <si>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</si>
  <si>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</si>
  <si>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</si>
  <si>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</si>
  <si>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</si>
  <si>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</si>
  <si>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</si>
  <si>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</si>
  <si>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</si>
  <si>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</si>
  <si>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</si>
  <si>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</si>
  <si>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</si>
  <si>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</si>
  <si>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</si>
  <si>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</si>
  <si>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</si>
  <si>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</si>
  <si>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</si>
  <si>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</si>
  <si>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</si>
  <si>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</si>
  <si>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</si>
  <si>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</si>
  <si>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</si>
  <si>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</si>
  <si>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</si>
  <si>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</si>
  <si>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</si>
  <si>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</si>
  <si>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</si>
  <si>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</si>
  <si>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</si>
  <si>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</si>
  <si>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</si>
  <si>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</si>
  <si>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</si>
  <si>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</si>
  <si>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</si>
  <si>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</si>
  <si>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</si>
  <si>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</si>
  <si>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</si>
  <si>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</si>
  <si>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</si>
  <si>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</si>
  <si>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</si>
  <si>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</si>
  <si>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</si>
  <si>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</si>
  <si>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</si>
  <si>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</si>
  <si>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</si>
  <si>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</si>
  <si>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</si>
  <si>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</si>
  <si>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</si>
  <si>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</si>
  <si>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</si>
  <si>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</si>
  <si>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</si>
  <si>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</si>
  <si>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</si>
  <si>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</si>
  <si>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</si>
  <si>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</si>
  <si>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</si>
  <si>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</si>
  <si>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</si>
  <si>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</si>
  <si>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</si>
  <si>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</si>
  <si>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</si>
  <si>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</si>
  <si>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</si>
  <si>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</si>
  <si>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</si>
  <si>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</si>
  <si>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</si>
  <si>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</si>
  <si>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</si>
  <si>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</si>
  <si>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</si>
  <si>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</si>
  <si>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</si>
  <si>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</si>
  <si>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</si>
  <si>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</si>
  <si>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</si>
  <si>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</si>
  <si>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</si>
  <si>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</si>
  <si>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</si>
  <si>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</si>
  <si>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</si>
  <si>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</si>
  <si>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</si>
  <si>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</si>
  <si>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</si>
  <si>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</si>
  <si>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</si>
  <si>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</si>
  <si>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</si>
  <si>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</si>
  <si>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</si>
  <si>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</si>
  <si>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</si>
  <si>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</si>
  <si>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</si>
  <si>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</si>
  <si>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</si>
  <si>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</si>
  <si>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</si>
  <si>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</si>
  <si>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</si>
  <si>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</si>
  <si>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</si>
  <si>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</si>
  <si>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</si>
  <si>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</si>
  <si>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</si>
  <si>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</si>
  <si>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</si>
  <si>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</si>
  <si>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</si>
  <si>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</si>
  <si>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</si>
  <si>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</si>
  <si>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</si>
  <si>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</si>
  <si>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</si>
  <si>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</si>
  <si>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</si>
  <si>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</si>
  <si>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</si>
  <si>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</si>
  <si>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</si>
  <si>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</si>
  <si>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</si>
  <si>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</si>
  <si>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</si>
  <si>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</si>
  <si>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</si>
  <si>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</si>
  <si>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</si>
  <si>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</si>
  <si>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</si>
  <si>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</si>
  <si>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</si>
  <si>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</si>
  <si>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</si>
  <si>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</si>
  <si>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</si>
  <si>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</si>
  <si>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</si>
  <si>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</si>
  <si>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</si>
  <si>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</si>
  <si>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</si>
  <si>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</si>
  <si>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</si>
  <si>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</si>
  <si>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</si>
  <si>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</si>
  <si>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</si>
  <si>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</si>
  <si>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</si>
  <si>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</si>
  <si>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</si>
  <si>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</si>
  <si>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</si>
  <si>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</si>
  <si>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</si>
  <si>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</si>
  <si>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</si>
  <si>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</si>
  <si>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</si>
  <si>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</si>
  <si>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</si>
  <si>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</si>
  <si>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</si>
  <si>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</si>
  <si>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</si>
  <si>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</si>
  <si>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</si>
  <si>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</si>
  <si>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</si>
  <si>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</si>
  <si>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</si>
  <si>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</si>
  <si>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</si>
  <si>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</si>
  <si>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</si>
  <si>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</si>
  <si>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</si>
  <si>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</si>
  <si>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</si>
  <si>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</si>
  <si>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</si>
  <si>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</si>
  <si>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</si>
  <si>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</si>
  <si>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</si>
  <si>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</si>
  <si>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</si>
  <si>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</si>
  <si>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</si>
  <si>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</si>
  <si>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</si>
  <si>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</si>
  <si>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</si>
  <si>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</si>
  <si>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</si>
  <si>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</si>
  <si>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</si>
  <si>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</si>
  <si>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</si>
  <si>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</si>
  <si>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</si>
  <si>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</si>
  <si>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</si>
  <si>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</si>
  <si>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</si>
  <si>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</si>
  <si>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</si>
  <si>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</si>
  <si>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</si>
  <si>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</si>
  <si>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</si>
  <si>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</si>
  <si>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</si>
  <si>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</si>
  <si>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</si>
  <si>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</si>
  <si>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</si>
  <si>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</si>
  <si>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</si>
  <si>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</si>
  <si>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</si>
  <si>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</si>
  <si>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</si>
  <si>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</si>
  <si>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</si>
  <si>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</si>
  <si>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</si>
  <si>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</si>
  <si>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</si>
  <si>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</si>
  <si>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</si>
  <si>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</si>
  <si>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</si>
  <si>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</si>
  <si>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</si>
  <si>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</si>
  <si>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</si>
  <si>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</si>
  <si>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</si>
  <si>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</si>
  <si>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</si>
  <si>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</si>
  <si>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</si>
  <si>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</si>
  <si>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</si>
  <si>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</si>
  <si>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</si>
  <si>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</si>
  <si>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</si>
  <si>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</si>
  <si>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</si>
  <si>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</si>
  <si>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</si>
  <si>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</si>
  <si>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</si>
  <si>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</si>
  <si>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</si>
  <si>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</si>
  <si>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</si>
  <si>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</si>
  <si>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</si>
  <si>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</si>
  <si>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</si>
  <si>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</si>
  <si>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</si>
  <si>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</si>
  <si>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</si>
  <si>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</si>
  <si>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</si>
  <si>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</si>
  <si>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</si>
  <si>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</si>
  <si>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</si>
  <si>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</si>
  <si>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</si>
  <si>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</si>
  <si>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</si>
  <si>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</si>
  <si>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</si>
  <si>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</si>
  <si>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</si>
  <si>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</si>
  <si>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</si>
  <si>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</si>
  <si>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</si>
  <si>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</si>
  <si>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</si>
  <si>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</si>
  <si>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</si>
  <si>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</si>
  <si>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</si>
  <si>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</si>
  <si>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</si>
  <si>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</si>
  <si>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</si>
  <si>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</si>
  <si>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</si>
  <si>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</si>
  <si>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</si>
  <si>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</si>
  <si>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</si>
  <si>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</si>
  <si>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</si>
  <si>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</si>
  <si>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</si>
  <si>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</si>
  <si>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</si>
  <si>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</si>
  <si>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</si>
  <si>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</si>
  <si>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</si>
  <si>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</si>
  <si>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</si>
  <si>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</si>
  <si>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</si>
  <si>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</si>
  <si>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</si>
  <si>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</si>
  <si>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</si>
  <si>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</si>
  <si>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</si>
  <si>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</si>
  <si>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</si>
  <si>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</si>
  <si>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</si>
  <si>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</si>
  <si>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</si>
  <si>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</si>
  <si>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</si>
  <si>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</si>
  <si>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</si>
  <si>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</si>
  <si>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</si>
  <si>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</si>
  <si>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</si>
  <si>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</si>
  <si>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</si>
  <si>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</si>
  <si>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</si>
  <si>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</si>
  <si>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</si>
  <si>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</si>
  <si>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</si>
  <si>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</si>
  <si>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</si>
  <si>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</si>
  <si>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</si>
  <si>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</si>
  <si>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</si>
  <si>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</si>
  <si>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</si>
  <si>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</si>
  <si>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</si>
  <si>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</si>
  <si>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</si>
  <si>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</si>
  <si>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</si>
  <si>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</si>
  <si>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</si>
  <si>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</si>
  <si>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</si>
  <si>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</si>
  <si>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</si>
  <si>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</si>
  <si>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</si>
  <si>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</si>
  <si>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</si>
  <si>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</si>
  <si>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</si>
  <si>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</si>
  <si>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</si>
  <si>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</si>
  <si>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</si>
  <si>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</si>
  <si>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</si>
  <si>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</si>
  <si>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</si>
  <si>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</si>
  <si>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</si>
  <si>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</si>
  <si>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</si>
  <si>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</si>
  <si>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</si>
  <si>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</si>
  <si>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</si>
  <si>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</si>
  <si>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</si>
  <si>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</si>
  <si>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</si>
  <si>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</si>
  <si>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</si>
  <si>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</si>
  <si>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</si>
  <si>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</si>
  <si>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</si>
  <si>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</si>
  <si>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</si>
  <si>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</si>
  <si>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</si>
  <si>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</si>
  <si>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</si>
  <si>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</si>
  <si>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</si>
  <si>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</si>
  <si>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</si>
  <si>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</si>
  <si>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</si>
  <si>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</si>
  <si>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</si>
  <si>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</si>
  <si>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</si>
  <si>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</si>
  <si>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</si>
  <si>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</si>
  <si>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</si>
  <si>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</si>
  <si>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</si>
  <si>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</si>
  <si>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</si>
  <si>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</si>
  <si>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</si>
  <si>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</si>
  <si>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</si>
  <si>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</si>
  <si>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</si>
  <si>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</si>
  <si>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</si>
  <si>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</si>
  <si>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</si>
  <si>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</si>
  <si>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</si>
  <si>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</si>
  <si>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</si>
  <si>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</si>
  <si>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</si>
  <si>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</si>
  <si>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</si>
  <si>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</si>
  <si>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</si>
  <si>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</si>
  <si>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</si>
  <si>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</si>
  <si>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</si>
  <si>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</si>
  <si>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</si>
  <si>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</si>
  <si>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</si>
  <si>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</si>
  <si>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</si>
  <si>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</si>
  <si>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</si>
  <si>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</si>
  <si>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</si>
  <si>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</si>
  <si>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</si>
  <si>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</si>
  <si>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</si>
  <si>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</si>
  <si>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</si>
  <si>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</si>
  <si>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</si>
  <si>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</si>
  <si>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</si>
  <si>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</si>
  <si>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</si>
  <si>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</si>
  <si>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</si>
  <si>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</si>
  <si>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</si>
  <si>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</si>
  <si>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</si>
  <si>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</si>
  <si>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</si>
  <si>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</si>
  <si>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</si>
  <si>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</si>
  <si>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</si>
  <si>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</si>
  <si>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</si>
  <si>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</si>
  <si>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</si>
  <si>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</si>
  <si>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</si>
  <si>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</si>
  <si>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</si>
  <si>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</si>
  <si>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</si>
  <si>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</si>
  <si>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</si>
  <si>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</si>
  <si>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</si>
  <si>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</si>
  <si>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</si>
  <si>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</si>
  <si>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</si>
  <si>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</si>
  <si>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</si>
  <si>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</si>
  <si>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</si>
  <si>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</si>
  <si>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</si>
  <si>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</si>
  <si>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</si>
  <si>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</si>
  <si>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</si>
  <si>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</si>
  <si>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</si>
  <si>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</si>
  <si>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</si>
  <si>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</si>
  <si>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</si>
  <si>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</si>
  <si>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</si>
  <si>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</si>
  <si>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</si>
  <si>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</si>
  <si>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</si>
  <si>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</si>
  <si>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</si>
  <si>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</si>
  <si>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</si>
  <si>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</si>
  <si>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</si>
  <si>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</si>
  <si>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</si>
  <si>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</si>
  <si>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</si>
  <si>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</si>
  <si>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</si>
  <si>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</si>
  <si>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</si>
  <si>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</si>
  <si>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</si>
  <si>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</si>
  <si>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</si>
  <si>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</si>
  <si>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</si>
  <si>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</si>
  <si>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</si>
  <si>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</si>
  <si>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</si>
  <si>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</si>
  <si>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</si>
  <si>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</si>
  <si>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</si>
  <si>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</si>
  <si>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</si>
  <si>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</si>
  <si>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</si>
  <si>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</si>
  <si>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</si>
  <si>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</si>
  <si>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</si>
  <si>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</si>
  <si>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</si>
  <si>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</si>
  <si>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</si>
  <si>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</si>
  <si>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</si>
  <si>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</si>
  <si>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</si>
  <si>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</si>
  <si>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</si>
  <si>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</si>
  <si>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</si>
  <si>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</si>
  <si>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</si>
  <si>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</si>
  <si>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</si>
  <si>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</si>
  <si>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</si>
  <si>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</si>
  <si>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</si>
  <si>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</si>
  <si>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</si>
  <si>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</si>
  <si>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</si>
  <si>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</si>
  <si>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</si>
  <si>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</si>
  <si>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</si>
  <si>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</si>
  <si>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</si>
  <si>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</si>
  <si>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</si>
  <si>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</si>
  <si>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</si>
  <si>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</si>
  <si>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</si>
  <si>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</si>
  <si>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</si>
  <si>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</si>
  <si>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</si>
  <si>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</si>
  <si>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</si>
  <si>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</si>
  <si>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</si>
  <si>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</si>
  <si>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</si>
  <si>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</si>
  <si>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</si>
  <si>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</si>
  <si>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</si>
  <si>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</si>
  <si>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</si>
  <si>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</si>
  <si>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</si>
  <si>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</si>
  <si>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</si>
  <si>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</si>
  <si>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</si>
  <si>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</si>
  <si>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</si>
  <si>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</si>
  <si>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</si>
  <si>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</si>
  <si>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</si>
  <si>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</si>
  <si>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</si>
  <si>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</si>
  <si>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</si>
  <si>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</si>
  <si>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</si>
  <si>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</si>
  <si>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</si>
  <si>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</si>
  <si>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</si>
  <si>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</si>
  <si>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</si>
  <si>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</si>
  <si>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</si>
  <si>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</si>
  <si>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</si>
  <si>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</si>
  <si>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</si>
  <si>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</si>
  <si>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</si>
  <si>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</si>
  <si>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</si>
  <si>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</si>
  <si>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</si>
  <si>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</si>
  <si>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</si>
  <si>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</si>
  <si>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</si>
  <si>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</si>
  <si>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</si>
  <si>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</si>
  <si>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</si>
  <si>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</si>
  <si>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</si>
  <si>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</si>
  <si>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</si>
  <si>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</si>
  <si>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</si>
  <si>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</si>
  <si>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</si>
  <si>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</si>
  <si>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</si>
  <si>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</si>
  <si>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</si>
  <si>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</si>
  <si>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</si>
  <si>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</si>
  <si>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</si>
  <si>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</si>
  <si>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</si>
  <si>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</si>
  <si>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</si>
  <si>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</si>
  <si>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</si>
  <si>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</si>
  <si>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</si>
  <si>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</si>
  <si>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</si>
  <si>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</si>
  <si>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</si>
  <si>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</si>
  <si>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</si>
  <si>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</si>
  <si>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</si>
  <si>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</si>
  <si>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</si>
  <si>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</si>
  <si>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</si>
  <si>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</si>
  <si>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</si>
  <si>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</si>
  <si>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</si>
  <si>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</si>
  <si>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</si>
  <si>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</si>
  <si>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</si>
  <si>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</si>
  <si>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</si>
  <si>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</si>
  <si>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</si>
  <si>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</si>
  <si>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</si>
  <si>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</si>
  <si>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</si>
  <si>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</si>
  <si>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</si>
  <si>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</si>
  <si>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</si>
  <si>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</si>
  <si>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</si>
  <si>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</si>
  <si>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</si>
  <si>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</si>
  <si>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</si>
  <si>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</si>
  <si>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</si>
  <si>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</si>
  <si>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</si>
  <si>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</si>
  <si>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</si>
  <si>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</si>
  <si>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</si>
  <si>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</si>
  <si>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</si>
  <si>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</si>
  <si>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</si>
  <si>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</si>
  <si>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</si>
  <si>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</si>
  <si>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</si>
  <si>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</si>
  <si>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</si>
  <si>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</si>
  <si>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</si>
  <si>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</si>
  <si>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</si>
  <si>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</si>
  <si>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</si>
  <si>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</si>
  <si>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</si>
  <si>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</si>
  <si>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</si>
  <si>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</si>
  <si>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</si>
  <si>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</si>
  <si>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</si>
  <si>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</si>
  <si>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</si>
  <si>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</si>
  <si>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</si>
  <si>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</si>
  <si>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</si>
  <si>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</si>
  <si>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</si>
  <si>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</si>
  <si>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</si>
  <si>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</si>
  <si>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</si>
  <si>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</si>
  <si>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</si>
  <si>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</si>
  <si>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</si>
  <si>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</si>
  <si>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</si>
  <si>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</si>
  <si>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</si>
  <si>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</si>
  <si>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</si>
  <si>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</si>
  <si>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</si>
  <si>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</si>
  <si>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</si>
  <si>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</si>
  <si>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</si>
  <si>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</si>
  <si>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</si>
  <si>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</si>
  <si>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</si>
  <si>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</si>
  <si>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</si>
  <si>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</si>
  <si>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</si>
  <si>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</si>
  <si>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</si>
  <si>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</si>
  <si>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</si>
  <si>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</si>
  <si>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</si>
  <si>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</si>
  <si>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</si>
  <si>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</si>
  <si>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</si>
  <si>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</si>
  <si>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</si>
  <si>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</si>
  <si>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</si>
  <si>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</si>
  <si>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</si>
  <si>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</si>
  <si>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</si>
  <si>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</si>
  <si>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</si>
  <si>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</si>
  <si>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</si>
  <si>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</si>
  <si>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</si>
  <si>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</si>
  <si>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</si>
  <si>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</si>
  <si>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</si>
  <si>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</si>
  <si>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</si>
  <si>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</si>
  <si>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</si>
  <si>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</si>
  <si>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</si>
  <si>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</si>
  <si>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</si>
  <si>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</si>
  <si>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</si>
  <si>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</si>
  <si>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</si>
  <si>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</si>
  <si>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</si>
  <si>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</si>
  <si>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</si>
  <si>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</si>
  <si>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</si>
  <si>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</si>
  <si>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</si>
  <si>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</si>
  <si>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</si>
  <si>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</si>
  <si>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</si>
  <si>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</si>
  <si>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</si>
  <si>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</si>
  <si>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</si>
  <si>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</si>
  <si>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</si>
  <si>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</si>
  <si>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</si>
  <si>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</si>
  <si>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</si>
  <si>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</si>
  <si>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</si>
  <si>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</si>
  <si>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</si>
  <si>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</si>
  <si>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</si>
  <si>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</si>
  <si>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</si>
  <si>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</si>
  <si>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</si>
  <si>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</si>
  <si>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</si>
  <si>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</si>
  <si>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</si>
  <si>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</si>
  <si>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</si>
  <si>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</si>
  <si>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</si>
  <si>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</si>
  <si>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</si>
  <si>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</si>
  <si>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</si>
  <si>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</si>
  <si>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</si>
  <si>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</si>
  <si>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</si>
  <si>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</si>
  <si>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</si>
  <si>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</si>
  <si>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</si>
  <si>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</si>
  <si>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</si>
  <si>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</si>
  <si>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</si>
  <si>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</si>
  <si>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</si>
  <si>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</si>
  <si>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</si>
  <si>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</si>
  <si>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</si>
  <si>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</si>
  <si>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</si>
  <si>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</si>
  <si>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</si>
  <si>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</si>
  <si>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</si>
  <si>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</si>
  <si>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</si>
  <si>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</si>
  <si>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</si>
  <si>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</si>
  <si>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</si>
  <si>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</si>
  <si>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</si>
  <si>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</si>
  <si>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</si>
  <si>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</si>
  <si>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</si>
  <si>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</si>
  <si>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</si>
  <si>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</si>
  <si>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</si>
  <si>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</si>
  <si>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</si>
  <si>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</si>
  <si>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</si>
  <si>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</si>
  <si>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</si>
  <si>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</si>
  <si>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</si>
  <si>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</si>
  <si>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</si>
  <si>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</si>
  <si>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</si>
  <si>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</si>
  <si>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</si>
  <si>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</si>
  <si>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</si>
  <si>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</si>
  <si>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</si>
  <si>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</si>
  <si>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</si>
  <si>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</si>
  <si>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</si>
  <si>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</si>
  <si>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</si>
  <si>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</si>
  <si>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</si>
  <si>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</si>
  <si>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</si>
  <si>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</si>
  <si>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</si>
  <si>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</si>
  <si>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</si>
  <si>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</si>
  <si>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</si>
  <si>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</si>
  <si>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</si>
  <si>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</si>
  <si>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</si>
  <si>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</si>
  <si>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</si>
  <si>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</si>
  <si>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</si>
  <si>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</si>
  <si>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</si>
  <si>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</si>
  <si>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</si>
  <si>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</si>
  <si>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</si>
  <si>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</si>
  <si>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</si>
  <si>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</si>
  <si>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</si>
  <si>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</si>
  <si>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</si>
  <si>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</si>
  <si>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</si>
  <si>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</si>
  <si>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</si>
  <si>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</si>
  <si>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</si>
  <si>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</si>
  <si>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</si>
  <si>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</si>
  <si>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</si>
  <si>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</si>
  <si>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</si>
  <si>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</si>
  <si>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</si>
  <si>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</si>
  <si>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</si>
  <si>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</si>
  <si>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</si>
  <si>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</si>
  <si>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</si>
  <si>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</si>
  <si>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</si>
  <si>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</si>
  <si>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</si>
  <si>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</si>
  <si>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</si>
  <si>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</si>
  <si>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</si>
  <si>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</si>
  <si>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</si>
  <si>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</si>
  <si>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</si>
  <si>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</si>
  <si>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</si>
  <si>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</si>
  <si>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</si>
  <si>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</si>
  <si>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</si>
  <si>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</si>
  <si>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</si>
  <si>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</si>
  <si>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</si>
  <si>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</si>
  <si>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</si>
  <si>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</si>
  <si>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</si>
  <si>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</si>
  <si>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</si>
  <si>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</si>
  <si>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</si>
  <si>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</si>
  <si>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</si>
  <si>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</si>
  <si>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</si>
  <si>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</si>
  <si>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</si>
  <si>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</si>
  <si>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</si>
  <si>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</si>
  <si>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</si>
  <si>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</si>
  <si>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</si>
  <si>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</si>
  <si>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</si>
  <si>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</si>
  <si>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</si>
  <si>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</si>
  <si>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</si>
  <si>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</si>
  <si>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</si>
  <si>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</si>
  <si>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</si>
  <si>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</si>
  <si>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</si>
  <si>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</si>
  <si>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</si>
  <si>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</si>
  <si>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</si>
  <si>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</si>
  <si>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</si>
  <si>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</si>
  <si>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</si>
  <si>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</si>
  <si>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</si>
  <si>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</si>
  <si>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</si>
  <si>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</si>
  <si>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</si>
  <si>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</si>
  <si>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</si>
  <si>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</si>
  <si>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</si>
  <si>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</si>
  <si>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</si>
  <si>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</si>
  <si>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</si>
  <si>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</si>
  <si>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</si>
  <si>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</si>
  <si>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</si>
  <si>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</si>
  <si>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</si>
  <si>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</si>
  <si>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</si>
  <si>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</si>
  <si>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</si>
  <si>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</si>
  <si>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</si>
  <si>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</si>
  <si>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</si>
  <si>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</si>
  <si>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</si>
  <si>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</si>
  <si>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</si>
  <si>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</si>
  <si>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</si>
  <si>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</si>
  <si>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</si>
  <si>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</si>
  <si>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</si>
  <si>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</si>
  <si>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</si>
  <si>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</si>
  <si>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</si>
  <si>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</si>
  <si>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</si>
  <si>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</si>
  <si>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</si>
  <si>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</si>
  <si>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</si>
  <si>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</si>
  <si>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</si>
  <si>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</si>
  <si>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</si>
  <si>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</si>
  <si>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</si>
  <si>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</si>
  <si>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</si>
  <si>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</si>
  <si>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</si>
  <si>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</si>
  <si>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</si>
  <si>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</si>
  <si>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</si>
  <si>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</si>
  <si>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</si>
  <si>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</si>
  <si>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</si>
  <si>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</si>
  <si>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</si>
  <si>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</si>
  <si>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</si>
  <si>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</si>
  <si>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</si>
  <si>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</si>
  <si>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</si>
  <si>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</si>
  <si>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</si>
  <si>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</si>
  <si>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</si>
  <si>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</si>
  <si>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</si>
  <si>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</si>
  <si>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</si>
  <si>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</si>
  <si>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</si>
  <si>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</si>
  <si>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</si>
  <si>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</si>
  <si>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</si>
  <si>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</si>
  <si>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</si>
  <si>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</si>
  <si>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</si>
  <si>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</si>
  <si>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</si>
  <si>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</si>
  <si>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</si>
  <si>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</si>
  <si>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</si>
  <si>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</si>
  <si>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</si>
  <si>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</si>
  <si>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</si>
  <si>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</si>
  <si>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</si>
  <si>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</si>
  <si>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</si>
  <si>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</si>
  <si>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</si>
  <si>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</si>
  <si>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</si>
  <si>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</si>
  <si>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</si>
  <si>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</si>
  <si>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</si>
  <si>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</si>
  <si>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</si>
  <si>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</si>
  <si>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</si>
  <si>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</si>
  <si>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</si>
  <si>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</si>
  <si>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</si>
  <si>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</si>
  <si>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</si>
  <si>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</si>
  <si>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</si>
  <si>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</si>
  <si>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</si>
  <si>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</si>
  <si>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</si>
  <si>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</si>
  <si>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</si>
  <si>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</si>
  <si>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</si>
  <si>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</si>
  <si>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</si>
  <si>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</si>
  <si>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</si>
  <si>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</si>
  <si>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</si>
  <si>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</si>
  <si>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</si>
  <si>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</si>
  <si>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</si>
  <si>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</si>
  <si>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</si>
  <si>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</si>
  <si>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</si>
  <si>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</si>
  <si>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</si>
  <si>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</si>
  <si>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</si>
  <si>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</si>
  <si>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</si>
  <si>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</si>
  <si>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</si>
  <si>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</si>
  <si>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</si>
  <si>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</si>
  <si>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</si>
  <si>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</si>
  <si>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</si>
  <si>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</si>
  <si>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</si>
  <si>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</si>
  <si>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</si>
  <si>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</si>
  <si>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</si>
  <si>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</si>
  <si>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</si>
  <si>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</si>
  <si>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</si>
  <si>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</si>
  <si>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</si>
  <si>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</si>
  <si>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</si>
  <si>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</si>
  <si>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</si>
  <si>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</si>
  <si>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</si>
  <si>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</si>
  <si>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</si>
  <si>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</si>
  <si>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</si>
  <si>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</si>
  <si>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</si>
  <si>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</si>
  <si>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</si>
  <si>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</si>
  <si>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</si>
  <si>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</si>
  <si>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</si>
  <si>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</si>
  <si>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</si>
  <si>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</si>
  <si>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</si>
  <si>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</si>
  <si>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</si>
  <si>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</si>
  <si>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</si>
  <si>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</si>
  <si>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</si>
  <si>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</si>
  <si>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</si>
  <si>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</si>
  <si>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</si>
  <si>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</si>
  <si>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</si>
  <si>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</si>
  <si>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</si>
  <si>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</si>
  <si>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</si>
  <si>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</si>
  <si>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</si>
  <si>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</si>
  <si>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</si>
  <si>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</si>
  <si>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</si>
  <si>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</si>
  <si>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</si>
  <si>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</si>
  <si>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</si>
  <si>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</si>
  <si>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</si>
  <si>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</si>
  <si>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</si>
  <si>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</si>
  <si>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</si>
  <si>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</si>
  <si>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</si>
  <si>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</si>
  <si>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</si>
  <si>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</si>
  <si>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</si>
  <si>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</si>
  <si>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</si>
  <si>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</si>
  <si>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</si>
  <si>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</si>
  <si>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</si>
  <si>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</si>
  <si>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</si>
  <si>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</si>
  <si>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</si>
  <si>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</si>
  <si>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</si>
  <si>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</si>
  <si>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</si>
  <si>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</si>
  <si>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</si>
  <si>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</si>
  <si>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</si>
  <si>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</si>
  <si>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</si>
  <si>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</si>
  <si>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</si>
  <si>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</si>
  <si>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</si>
  <si>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</si>
  <si>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</si>
  <si>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</si>
  <si>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</si>
  <si>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</si>
  <si>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</si>
  <si>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</si>
  <si>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</si>
  <si>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</si>
  <si>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</si>
  <si>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</si>
  <si>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</si>
  <si>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</si>
  <si>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</si>
  <si>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</si>
  <si>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</si>
  <si>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</si>
  <si>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</si>
  <si>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</si>
  <si>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</si>
  <si>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</si>
  <si>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</si>
  <si>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</si>
  <si>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</si>
  <si>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</si>
  <si>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</si>
  <si>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</si>
  <si>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</si>
  <si>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</si>
  <si>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</si>
  <si>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</si>
  <si>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</si>
  <si>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</si>
  <si>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</si>
  <si>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</si>
  <si>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</si>
  <si>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</si>
  <si>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</si>
  <si>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</si>
  <si>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</si>
  <si>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</si>
  <si>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</si>
  <si>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</si>
  <si>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</si>
  <si>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</si>
  <si>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</si>
  <si>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</si>
  <si>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</si>
  <si>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</si>
  <si>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</si>
  <si>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</si>
  <si>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</si>
  <si>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</si>
  <si>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</si>
  <si>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</si>
  <si>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</si>
  <si>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</si>
  <si>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</si>
  <si>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</si>
  <si>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</si>
  <si>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</si>
  <si>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</si>
  <si>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</si>
  <si>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</si>
  <si>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</si>
  <si>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</si>
  <si>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</si>
  <si>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</si>
  <si>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</si>
  <si>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</si>
  <si>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</si>
  <si>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</si>
  <si>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</si>
  <si>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</si>
  <si>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</si>
  <si>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</si>
  <si>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</si>
  <si>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</si>
  <si>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</si>
  <si>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</si>
  <si>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</si>
  <si>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</si>
  <si>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</si>
  <si>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</si>
  <si>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</si>
  <si>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</si>
  <si>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</si>
  <si>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</si>
  <si>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</si>
  <si>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</si>
  <si>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</si>
  <si>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</si>
  <si>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</si>
  <si>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</si>
  <si>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</si>
  <si>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</si>
  <si>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</si>
  <si>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</si>
  <si>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</si>
  <si>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</si>
  <si>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</si>
  <si>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</si>
  <si>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</si>
  <si>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</si>
  <si>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</si>
  <si>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</si>
  <si>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</si>
  <si>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</si>
  <si>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</si>
  <si>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</si>
  <si>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</si>
  <si>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</si>
  <si>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</si>
  <si>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</si>
  <si>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</si>
  <si>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</si>
  <si>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</si>
  <si>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</si>
  <si>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</si>
  <si>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</si>
  <si>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</si>
  <si>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</si>
  <si>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</si>
  <si>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</si>
  <si>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</si>
  <si>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</si>
  <si>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</si>
  <si>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</si>
  <si>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</si>
  <si>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</si>
  <si>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</si>
  <si>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</si>
  <si>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</si>
  <si>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</si>
  <si>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</si>
  <si>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</si>
  <si>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</si>
  <si>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</si>
  <si>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</si>
  <si>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</si>
  <si>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</si>
  <si>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</si>
  <si>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</si>
  <si>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</si>
  <si>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</si>
  <si>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</si>
  <si>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</si>
  <si>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</si>
  <si>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</si>
  <si>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</si>
  <si>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</si>
  <si>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</si>
  <si>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</si>
  <si>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</si>
  <si>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</si>
  <si>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</si>
  <si>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</si>
  <si>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</si>
  <si>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</si>
  <si>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</si>
  <si>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</si>
  <si>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</si>
  <si>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</si>
  <si>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</si>
  <si>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</si>
  <si>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</si>
  <si>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</si>
  <si>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</si>
  <si>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</si>
  <si>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</si>
  <si>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</si>
  <si>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</si>
  <si>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</si>
  <si>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</si>
  <si>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</si>
  <si>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</si>
  <si>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</si>
  <si>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</si>
  <si>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</si>
  <si>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</si>
  <si>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</si>
  <si>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</si>
  <si>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</si>
  <si>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</si>
  <si>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</si>
  <si>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</si>
  <si>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</si>
  <si>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</si>
  <si>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</si>
  <si>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</si>
  <si>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</si>
  <si>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</si>
  <si>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</si>
  <si>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</si>
  <si>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</si>
  <si>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</si>
  <si>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</si>
  <si>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</si>
  <si>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</si>
  <si>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</si>
  <si>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</si>
  <si>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</si>
  <si>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</si>
  <si>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</si>
  <si>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</si>
  <si>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</si>
  <si>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</si>
  <si>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</si>
  <si>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</si>
  <si>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</si>
  <si>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</si>
  <si>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</si>
  <si>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</si>
  <si>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</si>
  <si>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</si>
  <si>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</si>
  <si>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</si>
  <si>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</si>
  <si>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</si>
  <si>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</si>
  <si>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</si>
  <si>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</si>
  <si>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</si>
  <si>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</si>
  <si>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</si>
  <si>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</si>
  <si>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</si>
  <si>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</si>
  <si>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</si>
  <si>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</si>
  <si>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</si>
  <si>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</si>
  <si>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</si>
  <si>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</si>
  <si>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</si>
  <si>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</si>
  <si>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</si>
  <si>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</si>
  <si>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</si>
  <si>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</si>
  <si>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</si>
  <si>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</si>
  <si>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</si>
  <si>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</si>
  <si>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</si>
  <si>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</si>
  <si>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</si>
  <si>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</si>
  <si>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</si>
  <si>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</si>
  <si>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</si>
  <si>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</si>
  <si>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</si>
  <si>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</si>
  <si>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</si>
  <si>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</si>
  <si>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</si>
  <si>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</si>
  <si>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</si>
  <si>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</si>
  <si>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</si>
  <si>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</si>
  <si>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</si>
  <si>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</si>
  <si>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</si>
  <si>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</si>
  <si>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</si>
  <si>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</si>
  <si>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</si>
  <si>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</si>
  <si>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</si>
  <si>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</si>
  <si>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</si>
  <si>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</si>
  <si>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</si>
  <si>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</si>
  <si>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</si>
  <si>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</si>
  <si>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</si>
  <si>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</si>
  <si>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</si>
  <si>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</si>
  <si>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</si>
  <si>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</si>
  <si>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</si>
  <si>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</si>
  <si>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</si>
  <si>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</si>
  <si>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</si>
  <si>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</si>
  <si>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</si>
  <si>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</si>
  <si>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</si>
  <si>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</si>
  <si>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</si>
  <si>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</si>
  <si>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</si>
  <si>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</si>
  <si>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</si>
  <si>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</si>
  <si>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</si>
  <si>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</si>
  <si>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</si>
  <si>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</si>
  <si>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</si>
  <si>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</si>
  <si>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</si>
  <si>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</si>
  <si>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</si>
  <si>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</si>
  <si>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</si>
  <si>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</si>
  <si>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</si>
  <si>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</si>
  <si>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</si>
  <si>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</si>
  <si>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</si>
  <si>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</si>
  <si>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</si>
  <si>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</si>
  <si>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</si>
  <si>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</si>
  <si>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</si>
  <si>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</si>
  <si>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</si>
  <si>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</si>
  <si>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</si>
  <si>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</si>
  <si>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</si>
  <si>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</si>
  <si>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</si>
  <si>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</si>
  <si>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</si>
  <si>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</si>
  <si>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</si>
  <si>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</si>
  <si>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</si>
  <si>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</si>
  <si>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</si>
  <si>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</si>
  <si>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</si>
  <si>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</si>
  <si>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</si>
  <si>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</si>
  <si>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</si>
  <si>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</si>
  <si>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</si>
  <si>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</si>
  <si>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</si>
  <si>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</si>
  <si>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</si>
  <si>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</si>
  <si>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</si>
  <si>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</si>
  <si>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</si>
  <si>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</si>
  <si>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</si>
  <si>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</si>
  <si>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</si>
  <si>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</si>
  <si>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</si>
  <si>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</si>
  <si>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</si>
  <si>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</si>
  <si>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</si>
  <si>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</si>
  <si>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</si>
  <si>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</si>
  <si>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</si>
  <si>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</si>
  <si>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</si>
  <si>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</si>
  <si>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</si>
  <si>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</si>
  <si>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</si>
  <si>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</si>
  <si>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</si>
  <si>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</si>
  <si>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</si>
  <si>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</si>
  <si>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</si>
  <si>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</si>
  <si>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</si>
  <si>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</si>
  <si>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</si>
  <si>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</si>
  <si>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</si>
  <si>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</si>
  <si>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</si>
  <si>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</si>
  <si>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</si>
  <si>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</si>
  <si>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</si>
  <si>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</si>
  <si>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</si>
  <si>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</si>
  <si>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</si>
  <si>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</si>
  <si>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</si>
  <si>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</si>
  <si>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</si>
  <si>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</si>
  <si>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</si>
  <si>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</si>
  <si>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</si>
  <si>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</si>
  <si>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</si>
  <si>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</si>
  <si>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</si>
  <si>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</si>
  <si>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</si>
  <si>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</si>
  <si>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</si>
  <si>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</si>
  <si>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</si>
  <si>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</si>
  <si>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</si>
  <si>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</si>
  <si>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</si>
  <si>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</si>
  <si>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</si>
  <si>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</si>
  <si>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</si>
  <si>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</si>
  <si>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</si>
  <si>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</si>
  <si>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</si>
  <si>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</si>
  <si>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</si>
  <si>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</si>
  <si>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</si>
  <si>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</si>
  <si>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</si>
  <si>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</si>
  <si>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</si>
  <si>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</si>
  <si>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</si>
  <si>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</si>
  <si>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</si>
  <si>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</si>
  <si>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</si>
  <si>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</si>
  <si>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</si>
  <si>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</si>
  <si>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</si>
  <si>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</si>
  <si>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</si>
  <si>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</si>
  <si>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</si>
  <si>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</si>
  <si>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</si>
  <si>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</si>
  <si>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</si>
  <si>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</si>
  <si>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</si>
  <si>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</si>
  <si>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</si>
  <si>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</si>
  <si>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</si>
  <si>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</si>
  <si>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</si>
  <si>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</si>
  <si>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</si>
  <si>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</si>
  <si>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</si>
  <si>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</si>
  <si>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</si>
  <si>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</si>
  <si>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</si>
  <si>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</si>
  <si>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</si>
  <si>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</si>
  <si>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</si>
  <si>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</si>
  <si>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</si>
  <si>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</si>
  <si>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</si>
  <si>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</si>
  <si>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</si>
  <si>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</si>
  <si>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</si>
  <si>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</si>
  <si>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</si>
  <si>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</si>
  <si>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</si>
  <si>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</si>
  <si>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</si>
  <si>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</si>
  <si>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</si>
  <si>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</si>
  <si>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</si>
  <si>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</si>
  <si>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</si>
  <si>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</si>
  <si>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</si>
  <si>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</si>
  <si>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</si>
  <si>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</si>
  <si>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</si>
  <si>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</si>
  <si>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</si>
  <si>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</si>
  <si>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</si>
  <si>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</si>
  <si>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</si>
  <si>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</si>
  <si>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</si>
  <si>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</si>
  <si>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</si>
  <si>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</si>
  <si>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</si>
  <si>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</si>
  <si>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</si>
  <si>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</si>
  <si>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</si>
  <si>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</si>
  <si>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</si>
  <si>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</si>
  <si>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</si>
  <si>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</si>
  <si>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</si>
  <si>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</si>
  <si>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</si>
  <si>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</si>
  <si>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</si>
  <si>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</si>
  <si>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</si>
  <si>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</si>
  <si>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</si>
  <si>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</si>
  <si>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</si>
  <si>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</si>
  <si>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</si>
  <si>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</si>
  <si>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</si>
  <si>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</si>
  <si>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</si>
  <si>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</si>
  <si>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</si>
  <si>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</si>
  <si>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</si>
  <si>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</si>
  <si>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</si>
  <si>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</si>
  <si>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</si>
  <si>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</si>
  <si>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</si>
  <si>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</si>
  <si>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</si>
  <si>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</si>
  <si>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</si>
  <si>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</si>
  <si>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</si>
  <si>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</si>
  <si>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</si>
  <si>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</si>
  <si>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</si>
  <si>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</si>
  <si>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</si>
  <si>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</si>
  <si>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</si>
  <si>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</si>
  <si>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</si>
  <si>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</si>
  <si>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</si>
  <si>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</si>
  <si>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</si>
  <si>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</si>
  <si>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</si>
  <si>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</si>
  <si>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</si>
  <si>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</si>
  <si>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</si>
  <si>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</si>
  <si>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</si>
  <si>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</si>
  <si>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</si>
  <si>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</si>
  <si>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</si>
  <si>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</si>
  <si>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</si>
  <si>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</si>
  <si>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</si>
  <si>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</si>
  <si>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</si>
  <si>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</si>
  <si>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</si>
  <si>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</si>
  <si>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</si>
  <si>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</si>
  <si>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</si>
  <si>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</si>
  <si>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</si>
  <si>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</si>
  <si>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</si>
  <si>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</si>
  <si>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</si>
  <si>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</si>
  <si>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</si>
  <si>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</si>
  <si>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</si>
  <si>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</si>
  <si>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</si>
  <si>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</si>
  <si>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</si>
  <si>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</si>
  <si>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</si>
  <si>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</si>
  <si>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</si>
  <si>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</si>
  <si>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</si>
  <si>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</si>
  <si>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</si>
  <si>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</si>
  <si>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</si>
  <si>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</si>
  <si>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</si>
  <si>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</si>
  <si>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</si>
  <si>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</si>
  <si>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</si>
  <si>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</si>
  <si>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</si>
  <si>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</si>
  <si>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</si>
  <si>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</si>
  <si>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</si>
  <si>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</si>
  <si>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</si>
  <si>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</si>
  <si>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</si>
  <si>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</si>
  <si>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</si>
  <si>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</si>
  <si>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</si>
  <si>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</si>
  <si>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</si>
  <si>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</si>
  <si>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</si>
  <si>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</si>
  <si>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</si>
  <si>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</si>
  <si>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</si>
  <si>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</si>
  <si>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</si>
  <si>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</si>
  <si>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</si>
  <si>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</si>
  <si>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</si>
  <si>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</si>
  <si>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</si>
  <si>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</si>
  <si>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</si>
  <si>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</si>
  <si>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</si>
  <si>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</si>
  <si>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</si>
  <si>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</si>
  <si>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</si>
  <si>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</si>
  <si>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</si>
  <si>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</si>
  <si>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</si>
  <si>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</si>
  <si>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</si>
  <si>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</si>
  <si>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</si>
  <si>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</si>
  <si>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</si>
  <si>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</si>
  <si>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</si>
  <si>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</si>
  <si>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</si>
  <si>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</si>
  <si>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</si>
  <si>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</si>
  <si>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</si>
  <si>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</si>
  <si>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</si>
  <si>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</si>
  <si>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</si>
  <si>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</si>
  <si>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</si>
  <si>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</si>
  <si>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</si>
  <si>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</si>
  <si>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</si>
  <si>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</si>
  <si>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</si>
  <si>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</si>
  <si>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</si>
  <si>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</si>
  <si>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</si>
  <si>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</si>
  <si>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</si>
  <si>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</si>
  <si>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</si>
  <si>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</si>
  <si>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</si>
  <si>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</si>
  <si>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</si>
  <si>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</si>
  <si>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</si>
  <si>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</si>
  <si>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</si>
  <si>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</si>
  <si>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</si>
  <si>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</si>
  <si>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</si>
  <si>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</si>
  <si>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</si>
  <si>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</si>
  <si>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</si>
  <si>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</si>
  <si>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</si>
  <si>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</si>
  <si>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</si>
  <si>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</si>
  <si>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</si>
  <si>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</si>
  <si>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</si>
  <si>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</si>
  <si>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</si>
  <si>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</si>
  <si>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</si>
  <si>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</si>
  <si>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</si>
  <si>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</si>
  <si>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</si>
  <si>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</si>
  <si>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</si>
  <si>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</si>
  <si>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</si>
  <si>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</si>
  <si>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</si>
  <si>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</si>
  <si>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</si>
  <si>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</si>
  <si>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</si>
  <si>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</si>
  <si>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</si>
  <si>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</si>
  <si>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</si>
  <si>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</si>
  <si>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</si>
  <si>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</si>
  <si>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</si>
  <si>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</si>
  <si>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</si>
  <si>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</si>
  <si>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</si>
  <si>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</si>
  <si>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</si>
  <si>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</si>
  <si>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</si>
  <si>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</si>
  <si>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</si>
  <si>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</si>
  <si>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</si>
  <si>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</si>
  <si>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</si>
  <si>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</si>
  <si>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</si>
  <si>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</si>
  <si>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</si>
  <si>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</si>
  <si>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</si>
  <si>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</si>
  <si>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</si>
  <si>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</si>
  <si>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</si>
  <si>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</si>
  <si>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</si>
  <si>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</si>
  <si>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</si>
  <si>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</si>
  <si>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</si>
  <si>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</si>
  <si>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</si>
  <si>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</si>
  <si>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</si>
  <si>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</si>
  <si>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</si>
  <si>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</si>
  <si>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</si>
  <si>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</si>
  <si>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</si>
  <si>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</si>
  <si>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</si>
  <si>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</si>
  <si>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</si>
  <si>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</si>
  <si>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</si>
  <si>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</si>
  <si>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</si>
  <si>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</si>
  <si>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</si>
  <si>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</si>
  <si>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</si>
  <si>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</si>
  <si>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</si>
  <si>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</si>
  <si>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</si>
  <si>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</si>
  <si>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</si>
  <si>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</si>
  <si>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</si>
  <si>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</si>
  <si>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</si>
  <si>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</si>
  <si>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</si>
  <si>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</si>
  <si>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</si>
  <si>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</si>
  <si>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</si>
  <si>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</si>
  <si>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</si>
  <si>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</si>
  <si>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</si>
  <si>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</si>
  <si>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</si>
  <si>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</si>
  <si>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</si>
  <si>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</si>
  <si>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</si>
  <si>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</si>
  <si>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</si>
  <si>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</si>
  <si>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</si>
  <si>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</si>
  <si>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</si>
  <si>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</si>
  <si>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</si>
  <si>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</si>
  <si>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</si>
  <si>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</si>
  <si>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</si>
  <si>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</si>
  <si>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</si>
  <si>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</si>
  <si>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</si>
  <si>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</si>
  <si>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</si>
  <si>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</si>
  <si>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</si>
  <si>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</si>
  <si>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</si>
  <si>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</si>
  <si>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</si>
  <si>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</si>
  <si>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</si>
  <si>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</si>
  <si>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</si>
  <si>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</si>
  <si>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</si>
  <si>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</si>
  <si>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</si>
  <si>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</si>
  <si>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</si>
  <si>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</si>
  <si>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</si>
  <si>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</si>
  <si>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</si>
  <si>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</si>
  <si>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</si>
  <si>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</si>
  <si>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</si>
  <si>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</si>
  <si>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</si>
  <si>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</si>
  <si>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</si>
  <si>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</si>
  <si>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</si>
  <si>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</si>
  <si>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</si>
  <si>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</si>
  <si>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</si>
  <si>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</si>
  <si>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</si>
  <si>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</si>
  <si>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</si>
  <si>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</si>
  <si>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</si>
  <si>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</si>
  <si>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</si>
  <si>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</si>
  <si>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</si>
  <si>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</si>
  <si>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</si>
  <si>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</si>
  <si>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</si>
  <si>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</si>
  <si>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</si>
  <si>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</si>
  <si>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</si>
  <si>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</si>
  <si>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</si>
  <si>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</si>
  <si>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</si>
  <si>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</si>
  <si>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</si>
  <si>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</si>
  <si>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</si>
  <si>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</si>
  <si>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</si>
  <si>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</si>
  <si>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</si>
  <si>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</si>
  <si>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</si>
  <si>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</si>
  <si>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</si>
  <si>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</si>
  <si>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</si>
  <si>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</si>
  <si>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</si>
  <si>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</si>
  <si>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</si>
  <si>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</si>
  <si>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</si>
  <si>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</si>
  <si>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</si>
  <si>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</si>
  <si>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</si>
  <si>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</si>
  <si>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</si>
  <si>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</si>
  <si>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</si>
  <si>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</si>
  <si>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</si>
  <si>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</si>
  <si>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</si>
  <si>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</si>
  <si>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</si>
  <si>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</si>
  <si>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</si>
  <si>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</si>
  <si>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</si>
  <si>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</si>
  <si>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</si>
  <si>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</si>
  <si>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</si>
  <si>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</si>
  <si>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</si>
  <si>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</si>
  <si>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</si>
  <si>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</si>
  <si>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</si>
  <si>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</si>
  <si>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</si>
  <si>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</si>
  <si>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</si>
  <si>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</si>
  <si>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</si>
  <si>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</si>
  <si>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</si>
  <si>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</si>
  <si>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</si>
  <si>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</si>
  <si>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</si>
  <si>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</si>
  <si>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</si>
  <si>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</si>
  <si>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</si>
  <si>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</si>
  <si>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</si>
  <si>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</si>
  <si>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</si>
  <si>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</si>
  <si>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</si>
  <si>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</si>
  <si>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</si>
  <si>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</si>
  <si>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</si>
  <si>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</si>
  <si>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</si>
  <si>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</si>
  <si>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</si>
  <si>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</si>
  <si>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</si>
  <si>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</si>
  <si>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</si>
  <si>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</si>
  <si>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</si>
  <si>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</si>
  <si>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</si>
  <si>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</si>
  <si>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</si>
  <si>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</si>
  <si>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</si>
  <si>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</si>
  <si>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</si>
  <si>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</si>
  <si>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</si>
  <si>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</si>
  <si>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</si>
  <si>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</si>
  <si>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</si>
  <si>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</si>
  <si>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</si>
  <si>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</si>
  <si>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</si>
  <si>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</si>
  <si>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</si>
  <si>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</si>
  <si>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</si>
  <si>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</si>
  <si>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</si>
  <si>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</si>
  <si>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</si>
  <si>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</si>
  <si>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</si>
  <si>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</si>
  <si>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</si>
  <si>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</si>
  <si>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</si>
  <si>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</si>
  <si>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</si>
  <si>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</si>
  <si>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</si>
  <si>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</si>
  <si>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</si>
  <si>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</si>
  <si>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</si>
  <si>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</si>
  <si>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</si>
  <si>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</si>
  <si>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</si>
  <si>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</si>
  <si>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</si>
  <si>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</si>
  <si>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</si>
  <si>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</si>
  <si>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</si>
  <si>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</si>
  <si>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</si>
  <si>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</si>
  <si>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</si>
  <si>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</si>
  <si>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</si>
  <si>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</si>
  <si>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</si>
  <si>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</si>
  <si>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</si>
  <si>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</si>
  <si>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</si>
  <si>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</si>
  <si>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</si>
  <si>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</si>
  <si>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</si>
  <si>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</si>
  <si>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</si>
  <si>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</si>
  <si>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</si>
  <si>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</si>
  <si>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</si>
  <si>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</si>
  <si>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</si>
  <si>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</si>
  <si>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</si>
  <si>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</si>
  <si>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</si>
  <si>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</si>
  <si>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</si>
  <si>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</si>
  <si>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</si>
  <si>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</si>
  <si>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</si>
  <si>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</si>
  <si>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</si>
  <si>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</si>
  <si>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</si>
  <si>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</si>
  <si>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</si>
  <si>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</si>
  <si>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</si>
  <si>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</si>
  <si>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</si>
  <si>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</si>
  <si>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</si>
  <si>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</si>
  <si>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</si>
  <si>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</si>
  <si>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</si>
  <si>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</si>
  <si>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</si>
  <si>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</si>
  <si>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</si>
  <si>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</si>
  <si>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</si>
  <si>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</si>
  <si>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</si>
  <si>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</si>
  <si>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</si>
  <si>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</si>
  <si>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</si>
  <si>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</si>
  <si>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</si>
  <si>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</si>
  <si>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</si>
  <si>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</si>
  <si>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</si>
  <si>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</si>
  <si>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</si>
  <si>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</si>
  <si>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</si>
  <si>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</si>
  <si>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</si>
  <si>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</si>
  <si>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</si>
  <si>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</si>
  <si>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</si>
  <si>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</si>
  <si>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</si>
  <si>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</si>
  <si>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</si>
  <si>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</si>
  <si>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</si>
  <si>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</si>
  <si>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</si>
  <si>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</si>
  <si>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</si>
  <si>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</si>
  <si>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</si>
  <si>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</si>
  <si>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</si>
  <si>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</si>
  <si>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</si>
  <si>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</si>
  <si>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</si>
  <si>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</si>
  <si>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</si>
  <si>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</si>
  <si>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</si>
  <si>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</si>
  <si>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</si>
  <si>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</si>
  <si>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</si>
  <si>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</si>
  <si>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</si>
  <si>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</si>
  <si>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</si>
  <si>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</si>
  <si>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</si>
  <si>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</si>
  <si>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</si>
  <si>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</si>
  <si>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</si>
  <si>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</si>
  <si>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</si>
  <si>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</si>
  <si>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</si>
  <si>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</si>
  <si>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</si>
  <si>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</si>
  <si>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</si>
  <si>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</si>
  <si>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</si>
  <si>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</si>
  <si>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</si>
  <si>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</si>
  <si>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</si>
  <si>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</si>
  <si>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</si>
  <si>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</si>
  <si>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</si>
  <si>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</si>
  <si>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</si>
  <si>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</si>
  <si>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</si>
  <si>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</si>
  <si>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</si>
  <si>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</si>
  <si>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</si>
  <si>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</si>
  <si>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</si>
  <si>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</si>
  <si>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</si>
  <si>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</si>
  <si>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</si>
  <si>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</si>
  <si>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</si>
  <si>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</si>
  <si>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</si>
  <si>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</si>
  <si>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</si>
  <si>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</si>
  <si>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</si>
  <si>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</si>
  <si>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</si>
  <si>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</si>
  <si>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</si>
  <si>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</si>
  <si>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</si>
  <si>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</si>
  <si>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</si>
  <si>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</si>
  <si>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</si>
  <si>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</si>
  <si>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</si>
  <si>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</si>
  <si>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</si>
  <si>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</si>
  <si>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</si>
  <si>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</si>
  <si>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</si>
  <si>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</si>
  <si>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</si>
  <si>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</si>
  <si>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</si>
  <si>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</si>
  <si>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</si>
  <si>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</si>
  <si>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</si>
  <si>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</si>
  <si>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</si>
  <si>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</si>
  <si>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</si>
  <si>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</si>
  <si>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</si>
  <si>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</si>
  <si>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</si>
  <si>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</si>
  <si>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</si>
  <si>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</si>
  <si>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</si>
  <si>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</si>
  <si>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</si>
  <si>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</si>
  <si>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</si>
  <si>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</si>
  <si>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</si>
  <si>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</si>
  <si>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</si>
  <si>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</si>
  <si>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</si>
  <si>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</si>
  <si>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</si>
  <si>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</si>
  <si>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</si>
  <si>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</si>
  <si>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</si>
  <si>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</si>
  <si>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</si>
  <si>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</si>
  <si>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</si>
  <si>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</si>
  <si>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</si>
  <si>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</si>
  <si>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</si>
  <si>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</si>
  <si>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</si>
  <si>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</si>
  <si>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</si>
  <si>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</si>
  <si>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</si>
  <si>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</si>
  <si>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</si>
  <si>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</si>
  <si>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</si>
  <si>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</si>
  <si>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</si>
  <si>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</si>
  <si>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</si>
  <si>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</si>
  <si>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</si>
  <si>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</si>
  <si>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</si>
  <si>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</si>
  <si>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</si>
  <si>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</si>
  <si>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</si>
  <si>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</si>
  <si>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</si>
  <si>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</si>
  <si>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</si>
  <si>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</si>
  <si>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</si>
  <si>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</si>
  <si>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</si>
  <si>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</si>
  <si>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</si>
  <si>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</si>
  <si>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</si>
  <si>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</si>
  <si>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</si>
  <si>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</si>
  <si>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</si>
  <si>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</si>
  <si>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</si>
  <si>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</si>
  <si>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</si>
  <si>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</si>
  <si>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</si>
  <si>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</si>
  <si>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</si>
  <si>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</si>
  <si>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</si>
  <si>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</si>
  <si>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</si>
  <si>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</si>
  <si>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</si>
  <si>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</si>
  <si>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</si>
  <si>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</si>
  <si>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</si>
  <si>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</si>
  <si>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</si>
  <si>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</si>
  <si>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</si>
  <si>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</si>
  <si>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</si>
  <si>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</si>
  <si>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</si>
  <si>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</si>
  <si>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</si>
  <si>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</si>
  <si>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</si>
  <si>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</si>
  <si>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</si>
  <si>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</si>
  <si>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</si>
  <si>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</si>
  <si>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</si>
  <si>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</si>
  <si>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</si>
  <si>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</si>
  <si>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</si>
  <si>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</si>
  <si>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</si>
  <si>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</si>
  <si>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</si>
  <si>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</si>
  <si>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</si>
  <si>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</si>
  <si>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</si>
  <si>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</si>
  <si>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</si>
  <si>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</si>
  <si>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</si>
  <si>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</si>
  <si>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</si>
  <si>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</si>
  <si>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</si>
  <si>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</si>
  <si>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</si>
  <si>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</si>
  <si>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</si>
  <si>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</si>
  <si>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</si>
  <si>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</si>
  <si>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</si>
  <si>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</si>
  <si>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</si>
  <si>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</si>
  <si>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</si>
  <si>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</si>
  <si>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</si>
  <si>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</si>
  <si>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</si>
  <si>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</si>
  <si>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</si>
  <si>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</si>
  <si>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</si>
  <si>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</si>
  <si>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</si>
  <si>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</si>
  <si>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</si>
  <si>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</si>
  <si>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</si>
  <si>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</si>
  <si>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</si>
  <si>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</si>
  <si>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</si>
  <si>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</si>
  <si>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</si>
  <si>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</si>
  <si>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</si>
  <si>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</si>
  <si>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</si>
  <si>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</si>
  <si>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</si>
  <si>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</si>
  <si>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</si>
  <si>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</si>
  <si>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</si>
  <si>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</si>
  <si>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</si>
  <si>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</si>
  <si>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</si>
  <si>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</si>
  <si>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</si>
  <si>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</si>
  <si>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</si>
  <si>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</si>
  <si>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</si>
  <si>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</si>
  <si>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</si>
  <si>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</si>
  <si>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</si>
  <si>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</si>
  <si>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</si>
  <si>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</si>
  <si>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</si>
  <si>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</si>
  <si>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</si>
  <si>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</si>
  <si>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</si>
  <si>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</si>
  <si>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</si>
  <si>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</si>
  <si>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</si>
  <si>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</si>
  <si>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</si>
  <si>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</si>
  <si>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</si>
  <si>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</si>
  <si>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</si>
  <si>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</si>
  <si>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</si>
  <si>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</si>
  <si>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</si>
  <si>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</si>
  <si>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</si>
  <si>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</si>
  <si>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</si>
  <si>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</si>
  <si>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</si>
  <si>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</si>
  <si>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</si>
  <si>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</si>
  <si>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</si>
  <si>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</si>
  <si>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</si>
  <si>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</si>
  <si>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</si>
  <si>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</si>
  <si>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</si>
  <si>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</si>
  <si>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</si>
  <si>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</si>
  <si>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</si>
  <si>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</si>
  <si>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</si>
  <si>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</si>
  <si>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</si>
  <si>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</si>
  <si>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</si>
  <si>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</si>
  <si>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</si>
  <si>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</si>
  <si>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</si>
  <si>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</si>
  <si>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</si>
  <si>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</si>
  <si>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</si>
  <si>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</si>
  <si>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</si>
  <si>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</si>
  <si>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</si>
  <si>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</si>
  <si>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</si>
  <si>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</si>
  <si>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</si>
  <si>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</si>
  <si>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</si>
  <si>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</si>
  <si>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</si>
  <si>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</si>
  <si>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</si>
  <si>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</si>
  <si>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</si>
  <si>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</si>
  <si>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</si>
  <si>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</si>
  <si>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</si>
  <si>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</si>
  <si>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</si>
  <si>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</si>
  <si>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</si>
  <si>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</si>
  <si>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</si>
  <si>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</si>
  <si>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</si>
  <si>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</si>
  <si>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</si>
  <si>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</si>
  <si>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</si>
  <si>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</si>
  <si>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</si>
  <si>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</si>
  <si>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</si>
  <si>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</si>
  <si>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</si>
  <si>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</si>
  <si>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</si>
  <si>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</si>
  <si>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</si>
  <si>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</si>
  <si>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</si>
  <si>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</si>
  <si>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</si>
  <si>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</si>
  <si>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</si>
  <si>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</si>
  <si>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</si>
  <si>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</si>
  <si>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</si>
  <si>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</si>
  <si>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</si>
  <si>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</si>
  <si>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</si>
  <si>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</si>
  <si>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</si>
  <si>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</si>
  <si>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</si>
  <si>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</si>
  <si>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</si>
  <si>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</si>
  <si>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</si>
  <si>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</si>
  <si>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</si>
  <si>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</si>
  <si>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</si>
  <si>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</si>
  <si>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</si>
  <si>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</si>
  <si>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</si>
  <si>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</si>
  <si>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</si>
  <si>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</si>
  <si>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</si>
  <si>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</si>
  <si>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</si>
  <si>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</si>
  <si>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</si>
  <si>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</si>
  <si>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</si>
  <si>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</si>
  <si>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</si>
  <si>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</si>
  <si>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</si>
  <si>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</si>
  <si>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</si>
  <si>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</si>
  <si>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</si>
  <si>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</si>
  <si>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</si>
  <si>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</si>
  <si>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</si>
  <si>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</si>
  <si>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</si>
  <si>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</si>
  <si>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</si>
  <si>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</si>
  <si>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</si>
  <si>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</si>
  <si>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</si>
  <si>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</si>
  <si>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</si>
  <si>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</si>
  <si>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</si>
  <si>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</si>
  <si>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</si>
  <si>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</si>
  <si>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</si>
  <si>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</si>
  <si>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</si>
  <si>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</si>
  <si>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</si>
  <si>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</si>
  <si>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</si>
  <si>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</si>
  <si>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</si>
  <si>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</si>
  <si>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</si>
  <si>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</si>
  <si>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</si>
  <si>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</si>
  <si>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</si>
  <si>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</si>
  <si>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</si>
  <si>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</si>
  <si>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</si>
  <si>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</si>
  <si>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</si>
  <si>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</si>
  <si>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</si>
  <si>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</si>
  <si>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</si>
  <si>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</si>
  <si>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</si>
  <si>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</si>
  <si>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</si>
  <si>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</si>
  <si>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</si>
  <si>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</si>
  <si>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</si>
  <si>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</si>
  <si>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</si>
  <si>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</si>
  <si>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</si>
  <si>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</si>
  <si>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</si>
  <si>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</si>
  <si>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</si>
  <si>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</si>
  <si>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</si>
  <si>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</si>
  <si>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</si>
  <si>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</si>
  <si>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</si>
  <si>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</si>
  <si>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</si>
  <si>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</si>
  <si>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</si>
  <si>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</si>
  <si>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</si>
  <si>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</si>
  <si>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</si>
  <si>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</si>
  <si>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</si>
  <si>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</si>
  <si>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</si>
  <si>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</si>
  <si>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</si>
  <si>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</si>
  <si>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</si>
  <si>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</si>
  <si>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</si>
  <si>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</si>
  <si>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</si>
  <si>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</si>
  <si>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</si>
  <si>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</si>
  <si>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</si>
  <si>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</si>
  <si>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</si>
  <si>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</si>
  <si>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</si>
  <si>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</si>
  <si>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</si>
  <si>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</si>
  <si>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</si>
  <si>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</si>
  <si>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</si>
  <si>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</si>
  <si>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</si>
  <si>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</si>
  <si>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</si>
  <si>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</si>
  <si>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</si>
  <si>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</si>
  <si>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</si>
  <si>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</si>
  <si>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</si>
  <si>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</si>
  <si>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</si>
  <si>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</si>
  <si>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</si>
  <si>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</si>
  <si>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</si>
  <si>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</si>
  <si>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</si>
  <si>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</si>
  <si>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</si>
  <si>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</si>
  <si>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</si>
  <si>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</si>
  <si>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</si>
  <si>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</si>
  <si>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</si>
  <si>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</si>
  <si>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</si>
  <si>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</si>
  <si>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</si>
  <si>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</si>
  <si>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</si>
  <si>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</si>
  <si>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</si>
  <si>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</si>
  <si>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</si>
  <si>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</si>
  <si>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</si>
  <si>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</si>
  <si>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</si>
  <si>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</si>
  <si>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</si>
  <si>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</si>
  <si>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</si>
  <si>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</si>
  <si>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</si>
  <si>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</si>
  <si>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</si>
  <si>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</si>
  <si>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</si>
  <si>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</si>
  <si>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</si>
  <si>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</si>
  <si>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</si>
  <si>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</si>
  <si>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</si>
  <si>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</si>
  <si>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</si>
  <si>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</si>
  <si>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</si>
  <si>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</si>
  <si>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</si>
  <si>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</si>
  <si>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</si>
  <si>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</si>
  <si>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</si>
  <si>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</si>
  <si>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</si>
  <si>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</si>
  <si>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</si>
  <si>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</si>
  <si>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</si>
  <si>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</si>
  <si>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</si>
  <si>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</si>
  <si>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</si>
  <si>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</si>
  <si>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</si>
  <si>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</si>
  <si>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</si>
  <si>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</si>
  <si>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</si>
  <si>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</si>
  <si>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</si>
  <si>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</si>
  <si>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</si>
  <si>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</si>
  <si>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</si>
  <si>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</si>
  <si>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</si>
  <si>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</si>
  <si>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</si>
  <si>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</si>
  <si>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</si>
  <si>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</si>
  <si>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</si>
  <si>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</si>
  <si>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</si>
  <si>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</si>
  <si>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</si>
  <si>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</si>
  <si>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</si>
  <si>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</si>
  <si>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</si>
  <si>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</si>
  <si>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</si>
  <si>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</si>
  <si>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</si>
  <si>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</si>
  <si>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</si>
  <si>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</si>
  <si>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</si>
  <si>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</si>
  <si>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</si>
  <si>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</si>
  <si>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</si>
  <si>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</si>
  <si>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</si>
  <si>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</si>
  <si>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</si>
  <si>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</si>
  <si>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</si>
  <si>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</si>
  <si>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</si>
  <si>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</si>
  <si>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</si>
  <si>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</si>
  <si>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</si>
  <si>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</si>
  <si>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</si>
  <si>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</si>
  <si>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</si>
  <si>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</si>
  <si>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</si>
  <si>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</si>
  <si>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</si>
  <si>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</si>
  <si>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</si>
  <si>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</si>
  <si>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</si>
  <si>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</si>
  <si>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</si>
  <si>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</si>
  <si>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</si>
  <si>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</si>
  <si>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</si>
  <si>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</si>
  <si>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</si>
  <si>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</si>
  <si>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</si>
  <si>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</si>
  <si>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</si>
  <si>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</si>
  <si>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</si>
  <si>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</si>
  <si>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</si>
  <si>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</si>
  <si>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</si>
  <si>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</si>
  <si>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</si>
  <si>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</si>
  <si>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</si>
  <si>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</si>
  <si>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</si>
  <si>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</si>
  <si>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</si>
  <si>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</si>
  <si>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</si>
  <si>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</si>
  <si>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</si>
  <si>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</si>
  <si>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</si>
  <si>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</si>
  <si>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</si>
  <si>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</si>
  <si>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</si>
  <si>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</si>
  <si>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</si>
  <si>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</si>
  <si>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</si>
  <si>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</si>
  <si>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</si>
  <si>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</si>
  <si>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</si>
  <si>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</si>
  <si>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</si>
  <si>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</si>
  <si>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</si>
  <si>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</si>
  <si>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</si>
  <si>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</si>
  <si>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</si>
  <si>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</si>
  <si>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</si>
  <si>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</si>
  <si>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</si>
  <si>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</si>
  <si>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</si>
  <si>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</si>
  <si>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</si>
  <si>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</si>
  <si>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</si>
  <si>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</si>
  <si>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</si>
  <si>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</si>
  <si>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</si>
  <si>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</si>
  <si>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</si>
  <si>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</si>
  <si>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</si>
  <si>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</si>
  <si>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</si>
  <si>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</si>
  <si>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</si>
  <si>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</si>
  <si>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</si>
  <si>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</si>
  <si>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</si>
  <si>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</si>
  <si>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</si>
  <si>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</si>
  <si>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</si>
  <si>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</si>
  <si>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</si>
  <si>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</si>
  <si>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</si>
  <si>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</si>
  <si>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</si>
  <si>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</si>
  <si>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</si>
  <si>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</si>
  <si>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</si>
  <si>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</si>
  <si>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</si>
  <si>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</si>
  <si>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</si>
  <si>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</si>
  <si>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</si>
  <si>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</si>
  <si>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</si>
  <si>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</si>
  <si>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</si>
  <si>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</si>
  <si>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</si>
  <si>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</si>
  <si>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</si>
  <si>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</si>
  <si>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</si>
  <si>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</si>
  <si>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</si>
  <si>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</si>
  <si>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</si>
  <si>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</si>
  <si>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</si>
  <si>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</si>
  <si>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</si>
  <si>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</si>
  <si>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</si>
  <si>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</si>
  <si>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</si>
  <si>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</si>
  <si>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</si>
  <si>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</si>
  <si>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</si>
  <si>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</si>
  <si>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</si>
  <si>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</si>
  <si>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</si>
  <si>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</si>
  <si>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</si>
  <si>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</si>
  <si>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</si>
  <si>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</si>
  <si>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</si>
  <si>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</si>
  <si>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</si>
  <si>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</si>
  <si>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</si>
  <si>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</si>
  <si>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</si>
  <si>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</si>
  <si>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</si>
  <si>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</si>
  <si>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</si>
  <si>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</si>
  <si>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</si>
  <si>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</si>
  <si>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</si>
  <si>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</si>
  <si>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</si>
  <si>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</si>
  <si>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</si>
  <si>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</si>
  <si>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</si>
  <si>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</si>
  <si>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</si>
  <si>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</si>
  <si>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</si>
  <si>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</si>
  <si>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</si>
  <si>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</si>
  <si>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</si>
  <si>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</si>
  <si>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</si>
  <si>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</si>
  <si>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</si>
  <si>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</si>
  <si>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</si>
  <si>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</si>
  <si>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</si>
  <si>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</si>
  <si>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</si>
  <si>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</si>
  <si>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</si>
  <si>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</si>
  <si>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</si>
  <si>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</si>
  <si>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</si>
  <si>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</si>
  <si>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</si>
  <si>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</si>
  <si>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</si>
  <si>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</si>
  <si>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</si>
  <si>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</si>
  <si>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</si>
  <si>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</si>
  <si>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</si>
  <si>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</si>
  <si>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</si>
  <si>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</si>
  <si>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</si>
  <si>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</si>
  <si>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</si>
  <si>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</si>
  <si>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</si>
  <si>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</si>
  <si>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</si>
  <si>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</si>
  <si>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</si>
  <si>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</si>
  <si>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</si>
  <si>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</si>
  <si>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</si>
  <si>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</si>
  <si>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</si>
  <si>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</si>
  <si>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</si>
  <si>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</si>
  <si>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</si>
  <si>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</si>
  <si>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</si>
  <si>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</si>
  <si>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</si>
  <si>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</si>
  <si>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</si>
  <si>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</si>
  <si>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</si>
  <si>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</si>
  <si>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</si>
  <si>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</si>
  <si>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</si>
  <si>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</si>
  <si>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</si>
  <si>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</si>
  <si>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</si>
  <si>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</si>
  <si>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</si>
  <si>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</si>
  <si>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</si>
  <si>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</si>
  <si>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</si>
  <si>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</si>
  <si>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</si>
  <si>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</si>
  <si>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</si>
  <si>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</si>
  <si>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</si>
  <si>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</si>
  <si>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</si>
  <si>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</si>
  <si>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</si>
  <si>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</si>
  <si>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</si>
  <si>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</si>
  <si>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</si>
  <si>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</si>
  <si>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</si>
  <si>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</si>
  <si>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</si>
  <si>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</si>
  <si>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</si>
  <si>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</si>
  <si>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</si>
  <si>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</si>
  <si>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</si>
  <si>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</si>
  <si>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</si>
  <si>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</si>
  <si>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</si>
  <si>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</si>
  <si>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</si>
  <si>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</si>
  <si>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</si>
  <si>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</si>
  <si>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</si>
  <si>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</si>
  <si>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</si>
  <si>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</si>
  <si>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</si>
  <si>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</si>
  <si>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</si>
  <si>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</si>
  <si>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</si>
  <si>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</si>
  <si>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</si>
  <si>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</si>
  <si>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</si>
  <si>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</si>
  <si>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</si>
  <si>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</si>
  <si>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</si>
  <si>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</si>
  <si>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</si>
  <si>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</si>
  <si>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</si>
  <si>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</si>
  <si>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</si>
  <si>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</si>
  <si>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</si>
  <si>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</si>
  <si>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</si>
  <si>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</si>
  <si>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</si>
  <si>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</si>
  <si>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</si>
  <si>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</si>
  <si>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</si>
  <si>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</si>
  <si>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</si>
  <si>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</si>
  <si>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</si>
  <si>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</si>
  <si>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</si>
  <si>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</si>
  <si>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</si>
  <si>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</si>
  <si>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</si>
  <si>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</si>
  <si>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</si>
  <si>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</si>
  <si>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</si>
  <si>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</si>
  <si>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</si>
  <si>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</si>
  <si>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</si>
  <si>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</si>
  <si>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</si>
  <si>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</si>
  <si>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</si>
  <si>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</si>
  <si>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</si>
  <si>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</si>
  <si>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</si>
  <si>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</si>
  <si>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</si>
  <si>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</si>
  <si>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</si>
  <si>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</si>
  <si>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</si>
  <si>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</si>
  <si>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</si>
  <si>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</si>
  <si>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</si>
  <si>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</si>
  <si>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</si>
  <si>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</si>
  <si>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</si>
  <si>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</si>
  <si>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</si>
  <si>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</si>
  <si>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</si>
  <si>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</si>
  <si>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</si>
  <si>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</si>
  <si>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</si>
  <si>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</si>
  <si>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</si>
  <si>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</si>
  <si>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</si>
  <si>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</si>
  <si>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</si>
  <si>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</si>
  <si>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</si>
  <si>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</si>
  <si>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</si>
  <si>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</si>
  <si>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</si>
  <si>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</si>
  <si>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</si>
  <si>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</si>
  <si>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</si>
  <si>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</si>
  <si>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</si>
  <si>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</si>
  <si>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</si>
  <si>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</si>
  <si>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</si>
  <si>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</si>
  <si>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</si>
  <si>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</si>
  <si>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</si>
  <si>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</si>
  <si>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</si>
  <si>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</si>
  <si>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</si>
  <si>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</si>
  <si>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</si>
  <si>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</si>
  <si>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</si>
  <si>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</si>
  <si>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</si>
  <si>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</si>
  <si>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</si>
  <si>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</si>
  <si>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</si>
  <si>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</si>
  <si>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</si>
  <si>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</si>
  <si>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</si>
  <si>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</si>
  <si>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</si>
  <si>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</si>
  <si>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</si>
  <si>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</si>
  <si>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</si>
  <si>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</si>
  <si>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</si>
  <si>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</si>
  <si>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</si>
  <si>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</si>
  <si>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</si>
  <si>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</si>
  <si>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</si>
  <si>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</si>
  <si>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</si>
  <si>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</si>
  <si>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</si>
  <si>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</si>
  <si>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</si>
  <si>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</si>
  <si>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</si>
  <si>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</si>
  <si>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</si>
  <si>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</si>
  <si>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</si>
  <si>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</si>
  <si>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</si>
  <si>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</si>
  <si>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</si>
  <si>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</si>
  <si>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</si>
  <si>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</si>
  <si>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</si>
  <si>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</si>
  <si>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</si>
  <si>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</si>
  <si>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</si>
  <si>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</si>
  <si>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</si>
  <si>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</si>
  <si>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</si>
  <si>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</si>
  <si>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</si>
  <si>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</si>
  <si>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</si>
  <si>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</si>
  <si>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</si>
  <si>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</si>
  <si>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</si>
  <si>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</si>
  <si>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</si>
  <si>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</si>
  <si>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</si>
  <si>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</si>
  <si>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</si>
  <si>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</si>
  <si>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</si>
  <si>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</si>
  <si>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</si>
  <si>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</si>
  <si>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</si>
  <si>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</si>
  <si>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</si>
  <si>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</si>
  <si>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</si>
  <si>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</si>
  <si>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</si>
  <si>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</si>
  <si>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</si>
  <si>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</si>
  <si>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</si>
  <si>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</si>
  <si>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</si>
  <si>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</si>
  <si>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</si>
  <si>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</si>
  <si>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</si>
  <si>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</si>
  <si>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</si>
  <si>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</si>
  <si>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</si>
  <si>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</si>
  <si>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</si>
  <si>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</si>
  <si>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</si>
  <si>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</si>
  <si>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</si>
  <si>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</si>
  <si>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</si>
  <si>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</si>
  <si>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</si>
  <si>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</si>
  <si>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</si>
  <si>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</si>
  <si>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</si>
  <si>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</si>
  <si>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</si>
  <si>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</si>
  <si>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</si>
  <si>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</si>
  <si>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</si>
  <si>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</si>
  <si>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</si>
  <si>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</si>
  <si>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</si>
  <si>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</si>
  <si>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</si>
  <si>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</si>
  <si>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</si>
  <si>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</si>
  <si>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</si>
  <si>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</si>
  <si>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</si>
  <si>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</si>
  <si>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</si>
  <si>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</si>
  <si>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</si>
  <si>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</si>
  <si>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</si>
  <si>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</si>
  <si>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</si>
  <si>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</si>
  <si>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</si>
  <si>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</si>
  <si>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</si>
  <si>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</si>
  <si>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</si>
  <si>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</si>
  <si>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</si>
  <si>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</si>
  <si>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</si>
  <si>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</si>
  <si>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</si>
  <si>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</si>
  <si>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</si>
  <si>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</si>
  <si>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</si>
  <si>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</si>
  <si>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</si>
  <si>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</si>
  <si>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</si>
  <si>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</si>
  <si>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</si>
  <si>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</si>
  <si>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</si>
  <si>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</si>
  <si>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</si>
  <si>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</si>
  <si>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</si>
  <si>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</si>
  <si>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</si>
  <si>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</si>
  <si>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</si>
  <si>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</si>
  <si>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</si>
  <si>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</si>
  <si>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</si>
  <si>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</si>
  <si>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</si>
  <si>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</si>
  <si>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</si>
  <si>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</si>
  <si>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</si>
  <si>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</si>
  <si>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</si>
  <si>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</si>
  <si>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</si>
  <si>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</si>
  <si>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</si>
  <si>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</si>
  <si>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</si>
  <si>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</si>
  <si>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</si>
  <si>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</si>
  <si>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</si>
  <si>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</si>
  <si>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</si>
  <si>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</si>
  <si>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</si>
  <si>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</si>
  <si>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</si>
  <si>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</si>
  <si>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</si>
  <si>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</si>
  <si>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</si>
  <si>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</si>
  <si>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</si>
  <si>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</si>
  <si>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</si>
  <si>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</si>
  <si>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</si>
  <si>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</si>
  <si>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</si>
  <si>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</si>
  <si>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</si>
  <si>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</si>
  <si>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</si>
  <si>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</si>
  <si>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</si>
  <si>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</si>
  <si>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</si>
  <si>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</si>
  <si>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</si>
  <si>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</si>
  <si>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</si>
  <si>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</si>
  <si>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</si>
  <si>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</si>
  <si>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</si>
  <si>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</si>
  <si>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</si>
  <si>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</si>
  <si>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</si>
  <si>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</si>
  <si>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</si>
  <si>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</si>
  <si>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</si>
  <si>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</si>
  <si>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</si>
  <si>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</si>
  <si>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</si>
  <si>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</si>
  <si>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</si>
  <si>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</si>
  <si>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</si>
  <si>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</si>
  <si>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</si>
  <si>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</si>
  <si>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</si>
  <si>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</si>
  <si>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</si>
  <si>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</si>
  <si>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</si>
  <si>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</si>
  <si>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</si>
  <si>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</si>
  <si>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</si>
  <si>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</si>
  <si>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</si>
  <si>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</si>
  <si>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</si>
  <si>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</si>
  <si>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</si>
  <si>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</si>
  <si>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</si>
  <si>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</si>
  <si>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</si>
  <si>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</si>
  <si>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</si>
  <si>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</si>
  <si>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</si>
  <si>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</si>
  <si>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</si>
  <si>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</si>
  <si>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</si>
  <si>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</si>
  <si>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</si>
  <si>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</si>
  <si>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</si>
  <si>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</si>
  <si>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</si>
  <si>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</si>
  <si>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</si>
  <si>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</si>
  <si>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</si>
  <si>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</si>
  <si>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</si>
  <si>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</si>
  <si>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</si>
  <si>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</si>
  <si>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</si>
  <si>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</si>
  <si>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</si>
  <si>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</si>
  <si>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</si>
  <si>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</si>
  <si>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</si>
  <si>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</si>
  <si>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</si>
  <si>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</si>
  <si>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</si>
  <si>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</si>
  <si>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</si>
  <si>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</si>
  <si>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</si>
  <si>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</si>
  <si>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</si>
  <si>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</si>
  <si>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</si>
  <si>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</si>
  <si>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</si>
  <si>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</si>
  <si>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</si>
  <si>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</si>
  <si>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</si>
  <si>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</si>
  <si>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</si>
  <si>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</si>
  <si>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</si>
  <si>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</si>
  <si>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</si>
  <si>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</si>
  <si>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</si>
  <si>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</si>
  <si>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</si>
  <si>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</si>
  <si>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</si>
  <si>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</si>
  <si>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</si>
  <si>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</si>
  <si>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</si>
  <si>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</si>
  <si>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</si>
  <si>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</si>
  <si>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</si>
  <si>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</si>
  <si>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</si>
  <si>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</si>
  <si>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</si>
  <si>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</si>
  <si>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</si>
  <si>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</si>
  <si>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</si>
  <si>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</si>
  <si>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</si>
  <si>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</si>
  <si>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</si>
  <si>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</si>
  <si>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</si>
  <si>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</si>
  <si>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</si>
  <si>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</si>
  <si>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</si>
  <si>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</si>
  <si>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</si>
  <si>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</si>
  <si>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</si>
  <si>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</si>
  <si>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</si>
  <si>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</si>
  <si>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</si>
  <si>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</si>
  <si>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</si>
  <si>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</si>
  <si>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</si>
  <si>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</si>
  <si>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</si>
  <si>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</si>
  <si>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</si>
  <si>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</si>
  <si>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</si>
  <si>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</si>
  <si>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</si>
  <si>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</si>
  <si>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</si>
  <si>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</si>
  <si>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</si>
  <si>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</si>
  <si>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</si>
  <si>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</si>
  <si>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</si>
  <si>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</si>
  <si>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</si>
  <si>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</si>
  <si>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</si>
  <si>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</si>
  <si>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</si>
  <si>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</si>
  <si>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</si>
  <si>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</si>
  <si>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</si>
  <si>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</si>
  <si>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</si>
  <si>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</si>
  <si>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</si>
  <si>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</si>
  <si>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</si>
  <si>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</si>
  <si>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</si>
  <si>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</si>
  <si>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</si>
  <si>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</si>
  <si>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</si>
  <si>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</si>
  <si>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</si>
  <si>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</si>
  <si>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</si>
  <si>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</si>
  <si>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</si>
  <si>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</si>
  <si>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</si>
  <si>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</si>
  <si>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</si>
  <si>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</si>
  <si>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</si>
  <si>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</si>
  <si>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</si>
  <si>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</si>
  <si>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</si>
  <si>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</si>
  <si>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</si>
  <si>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</si>
  <si>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</si>
  <si>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</si>
  <si>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</si>
  <si>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</si>
  <si>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</si>
  <si>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</si>
  <si>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</si>
  <si>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</si>
  <si>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</si>
  <si>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</si>
  <si>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</si>
  <si>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</si>
  <si>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</si>
  <si>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</si>
  <si>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</si>
  <si>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</si>
  <si>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</si>
  <si>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</si>
  <si>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</si>
  <si>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</si>
  <si>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</si>
  <si>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</si>
  <si>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</si>
  <si>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</si>
  <si>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</si>
  <si>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</si>
  <si>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</si>
  <si>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</si>
  <si>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</si>
  <si>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</si>
  <si>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</si>
  <si>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</si>
  <si>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</si>
  <si>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</si>
  <si>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</si>
  <si>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</si>
  <si>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</si>
  <si>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</si>
  <si>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</si>
  <si>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</si>
  <si>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</si>
  <si>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</si>
  <si>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</si>
  <si>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</si>
  <si>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</si>
  <si>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</si>
  <si>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</si>
  <si>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</si>
  <si>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</si>
  <si>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</si>
  <si>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</si>
  <si>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</si>
  <si>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</si>
  <si>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</si>
  <si>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</si>
  <si>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</si>
  <si>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</si>
  <si>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</si>
  <si>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</si>
  <si>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</si>
  <si>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</si>
  <si>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</si>
  <si>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</si>
  <si>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</si>
  <si>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</si>
  <si>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</si>
  <si>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</si>
  <si>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</si>
  <si>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</si>
  <si>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</si>
  <si>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</si>
  <si>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</si>
  <si>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</si>
  <si>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</si>
  <si>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</si>
  <si>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</si>
  <si>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</si>
  <si>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</si>
  <si>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</si>
  <si>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</si>
  <si>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</si>
  <si>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</si>
  <si>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</si>
  <si>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</si>
  <si>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</si>
  <si>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</si>
  <si>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</si>
  <si>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</si>
  <si>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</si>
  <si>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</si>
  <si>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</si>
  <si>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</si>
  <si>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</si>
  <si>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</si>
  <si>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</si>
  <si>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</si>
  <si>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</si>
  <si>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</si>
  <si>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</si>
  <si>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</si>
  <si>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</si>
  <si>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</si>
  <si>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</si>
  <si>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</si>
  <si>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</si>
  <si>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</si>
  <si>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</si>
  <si>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</si>
  <si>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</si>
  <si>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</si>
  <si>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</si>
  <si>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</si>
  <si>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</si>
  <si>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</si>
  <si>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</si>
  <si>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</si>
  <si>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</si>
  <si>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</si>
  <si>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</si>
  <si>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</si>
  <si>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</si>
  <si>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</si>
  <si>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</si>
  <si>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</si>
  <si>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</si>
  <si>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</si>
  <si>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</si>
  <si>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</si>
  <si>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</si>
  <si>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</si>
  <si>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</si>
  <si>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</si>
  <si>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</si>
  <si>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</si>
  <si>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</si>
  <si>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</si>
  <si>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</si>
  <si>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</si>
  <si>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</si>
  <si>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</si>
  <si>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</si>
  <si>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</si>
  <si>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</si>
  <si>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</si>
  <si>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</si>
  <si>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</si>
  <si>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</si>
  <si>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</si>
  <si>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</si>
  <si>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</si>
  <si>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</si>
  <si>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</si>
  <si>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</si>
  <si>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</si>
  <si>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</si>
  <si>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</si>
  <si>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</si>
  <si>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</si>
  <si>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</si>
  <si>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</si>
  <si>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</si>
  <si>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</si>
  <si>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</si>
  <si>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</si>
  <si>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</si>
  <si>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</si>
  <si>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</si>
  <si>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</si>
  <si>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</si>
  <si>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</si>
  <si>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</si>
  <si>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</si>
  <si>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</si>
  <si>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</si>
  <si>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</si>
  <si>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</si>
  <si>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</si>
  <si>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</si>
  <si>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</si>
  <si>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</si>
  <si>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</si>
  <si>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</si>
  <si>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</si>
  <si>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</si>
  <si>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</si>
  <si>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</si>
  <si>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</si>
  <si>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</si>
  <si>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</si>
  <si>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</si>
  <si>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</si>
  <si>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</si>
  <si>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</si>
  <si>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</si>
  <si>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</si>
  <si>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</si>
  <si>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</si>
  <si>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</si>
  <si>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</si>
  <si>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</si>
  <si>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</si>
  <si>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</si>
  <si>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</si>
  <si>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</si>
  <si>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</si>
  <si>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</si>
  <si>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</si>
  <si>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</si>
  <si>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</si>
  <si>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</si>
  <si>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</si>
  <si>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</si>
  <si>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</si>
  <si>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</si>
  <si>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</si>
  <si>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</si>
  <si>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</si>
  <si>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</si>
  <si>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</si>
  <si>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</si>
  <si>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</si>
  <si>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</si>
  <si>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</si>
  <si>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</si>
  <si>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</si>
  <si>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</si>
  <si>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</si>
  <si>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</si>
  <si>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</si>
  <si>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</si>
  <si>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</si>
  <si>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</si>
  <si>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</si>
  <si>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</si>
  <si>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</si>
  <si>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</si>
  <si>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</si>
  <si>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</si>
  <si>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</si>
  <si>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</si>
  <si>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</si>
  <si>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</si>
  <si>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</si>
  <si>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</si>
  <si>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</si>
  <si>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</si>
  <si>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</si>
  <si>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</si>
  <si>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</si>
  <si>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</si>
  <si>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</si>
  <si>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</si>
  <si>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</si>
  <si>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</si>
  <si>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</si>
  <si>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</si>
  <si>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</si>
  <si>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</si>
  <si>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</si>
  <si>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</si>
  <si>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</si>
  <si>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</si>
  <si>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</si>
  <si>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</si>
  <si>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</si>
  <si>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</si>
  <si>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</si>
  <si>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</si>
  <si>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</si>
  <si>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</si>
  <si>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</si>
  <si>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</si>
  <si>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</si>
  <si>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</si>
  <si>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</si>
  <si>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</si>
  <si>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</si>
  <si>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</si>
  <si>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</si>
  <si>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</si>
  <si>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</si>
  <si>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</si>
  <si>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</si>
  <si>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</si>
  <si>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</si>
  <si>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</si>
  <si>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</si>
  <si>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</si>
  <si>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</si>
  <si>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</si>
  <si>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</si>
  <si>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</si>
  <si>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</si>
  <si>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</si>
  <si>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</si>
  <si>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</si>
  <si>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</si>
  <si>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</si>
  <si>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</si>
  <si>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</si>
  <si>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</si>
  <si>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</si>
  <si>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</si>
  <si>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</si>
  <si>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</si>
  <si>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</si>
  <si>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</si>
  <si>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</si>
  <si>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</si>
  <si>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</si>
  <si>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</si>
  <si>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</si>
  <si>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</si>
  <si>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</si>
  <si>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</si>
  <si>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</si>
  <si>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</si>
  <si>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</si>
  <si>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</si>
  <si>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</si>
  <si>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</si>
  <si>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</si>
  <si>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</si>
  <si>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</si>
  <si>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</si>
  <si>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</si>
  <si>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</si>
  <si>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</si>
  <si>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</si>
  <si>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</si>
  <si>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</si>
  <si>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</si>
  <si>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</si>
  <si>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</si>
  <si>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</si>
  <si>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</si>
  <si>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</si>
  <si>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</si>
  <si>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</si>
  <si>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</si>
  <si>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</si>
  <si>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</si>
  <si>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</si>
  <si>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</si>
  <si>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</si>
  <si>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</si>
  <si>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</si>
  <si>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</si>
  <si>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</si>
  <si>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</si>
  <si>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</si>
  <si>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</si>
  <si>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</si>
  <si>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</si>
  <si>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</si>
  <si>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</si>
  <si>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</si>
  <si>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</si>
  <si>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</si>
  <si>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</si>
  <si>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</si>
  <si>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</si>
  <si>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</si>
  <si>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</si>
  <si>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</si>
  <si>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</si>
  <si>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</si>
  <si>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</si>
  <si>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</si>
  <si>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</si>
  <si>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</si>
  <si>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</si>
  <si>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</si>
  <si>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</si>
  <si>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</si>
  <si>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</si>
  <si>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</si>
  <si>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</si>
  <si>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</si>
  <si>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</si>
  <si>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</si>
  <si>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</si>
  <si>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</si>
  <si>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</si>
  <si>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</si>
  <si>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</si>
  <si>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</si>
  <si>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</si>
  <si>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</si>
  <si>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</si>
  <si>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</si>
  <si>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</si>
  <si>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</si>
  <si>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</si>
  <si>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</si>
  <si>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</si>
  <si>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</si>
  <si>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</si>
  <si>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</si>
  <si>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</si>
  <si>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</si>
  <si>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</si>
  <si>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</si>
  <si>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</si>
  <si>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</si>
  <si>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</si>
  <si>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</si>
  <si>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</si>
  <si>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</si>
  <si>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</si>
  <si>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</si>
  <si>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</si>
  <si>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</si>
  <si>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</si>
  <si>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</si>
  <si>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</si>
  <si>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</si>
  <si>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</si>
  <si>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</si>
  <si>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</si>
  <si>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</si>
  <si>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</si>
  <si>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</si>
  <si>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</si>
  <si>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</si>
  <si>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</si>
  <si>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</si>
  <si>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</si>
  <si>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</si>
  <si>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</si>
  <si>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</si>
  <si>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</si>
  <si>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</si>
  <si>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</si>
  <si>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</si>
  <si>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</si>
  <si>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</si>
  <si>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</si>
  <si>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</si>
  <si>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</si>
  <si>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</si>
  <si>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</si>
  <si>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</si>
  <si>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</si>
  <si>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</si>
  <si>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</si>
  <si>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</si>
  <si>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</si>
  <si>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</si>
  <si>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</si>
  <si>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</si>
  <si>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</si>
  <si>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</si>
  <si>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</si>
  <si>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</si>
  <si>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</si>
  <si>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</si>
  <si>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</si>
  <si>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</si>
  <si>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</si>
  <si>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</si>
  <si>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</si>
  <si>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</si>
  <si>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</si>
  <si>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</si>
  <si>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</si>
  <si>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</si>
  <si>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</si>
  <si>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</si>
  <si>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</si>
  <si>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</si>
  <si>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</si>
  <si>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</si>
  <si>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</si>
  <si>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</si>
  <si>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</si>
  <si>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</si>
  <si>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</si>
  <si>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</si>
  <si>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</si>
  <si>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</si>
  <si>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</si>
  <si>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</si>
  <si>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</si>
  <si>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</si>
  <si>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</si>
  <si>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</si>
  <si>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</si>
  <si>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</si>
  <si>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</si>
  <si>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</si>
  <si>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</si>
  <si>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</si>
  <si>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</si>
  <si>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</si>
  <si>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</si>
  <si>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</si>
  <si>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</si>
  <si>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</si>
  <si>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</si>
  <si>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</si>
  <si>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</si>
  <si>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</si>
  <si>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</si>
  <si>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</si>
  <si>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</si>
  <si>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</si>
  <si>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</si>
  <si>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</si>
  <si>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</si>
  <si>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</si>
  <si>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</si>
  <si>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</si>
  <si>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</si>
  <si>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</si>
  <si>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</si>
  <si>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</si>
  <si>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</si>
  <si>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</si>
  <si>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</si>
  <si>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</si>
  <si>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</si>
  <si>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</si>
  <si>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</si>
  <si>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</si>
  <si>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</si>
  <si>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</si>
  <si>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</si>
  <si>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</si>
  <si>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</si>
  <si>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</si>
  <si>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</si>
  <si>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</si>
  <si>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</si>
  <si>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</si>
  <si>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</si>
  <si>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</si>
  <si>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</si>
  <si>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</si>
  <si>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</si>
  <si>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</si>
  <si>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</si>
  <si>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</si>
  <si>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</si>
  <si>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</si>
  <si>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</si>
  <si>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</si>
  <si>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</si>
  <si>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</si>
  <si>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</si>
  <si>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</si>
  <si>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</si>
  <si>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</si>
  <si>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</si>
  <si>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</si>
  <si>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</si>
  <si>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</si>
  <si>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</si>
  <si>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</si>
  <si>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</si>
  <si>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</si>
  <si>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</si>
  <si>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</si>
  <si>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</si>
  <si>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</si>
  <si>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</si>
  <si>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</si>
  <si>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</si>
  <si>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</si>
  <si>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</si>
  <si>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</si>
  <si>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</si>
  <si>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</si>
  <si>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</si>
  <si>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</si>
  <si>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</si>
  <si>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</si>
  <si>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</si>
  <si>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</si>
  <si>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</si>
  <si>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</si>
  <si>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</si>
  <si>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</si>
  <si>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</si>
  <si>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</si>
  <si>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</si>
  <si>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</si>
  <si>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</si>
  <si>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</si>
  <si>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</si>
  <si>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</si>
  <si>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</si>
  <si>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</si>
  <si>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</si>
  <si>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</si>
  <si>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</si>
  <si>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</si>
  <si>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</si>
  <si>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</si>
  <si>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</si>
  <si>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</si>
  <si>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</si>
  <si>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</si>
  <si>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</si>
  <si>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</si>
  <si>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</si>
  <si>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</si>
  <si>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</si>
  <si>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</si>
  <si>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</si>
  <si>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</si>
  <si>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</si>
  <si>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</si>
  <si>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</si>
  <si>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</si>
  <si>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</si>
  <si>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</si>
  <si>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</si>
  <si>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</si>
  <si>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</si>
  <si>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</si>
  <si>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</si>
  <si>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</si>
  <si>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</si>
  <si>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</si>
  <si>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</si>
  <si>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</si>
  <si>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</si>
  <si>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</si>
  <si>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</si>
  <si>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</si>
  <si>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</si>
  <si>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</si>
  <si>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</si>
  <si>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</si>
  <si>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</si>
  <si>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</si>
  <si>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</si>
  <si>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</si>
  <si>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</si>
  <si>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</si>
  <si>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</si>
  <si>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</si>
  <si>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</si>
  <si>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</si>
  <si>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</si>
  <si>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</si>
  <si>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</si>
  <si>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</si>
  <si>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</si>
  <si>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</si>
  <si>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</si>
  <si>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</si>
  <si>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</si>
  <si>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</si>
  <si>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</si>
  <si>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</si>
  <si>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</si>
  <si>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</si>
  <si>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</si>
  <si>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</si>
  <si>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</si>
  <si>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</si>
  <si>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</si>
  <si>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</si>
  <si>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</si>
  <si>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</si>
  <si>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</si>
  <si>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</si>
  <si>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</si>
  <si>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</si>
  <si>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</si>
  <si>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</si>
  <si>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</si>
  <si>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</si>
  <si>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</si>
  <si>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</si>
  <si>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</si>
  <si>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</si>
  <si>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</si>
  <si>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</si>
  <si>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</si>
  <si>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</si>
  <si>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</si>
  <si>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</si>
  <si>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</si>
  <si>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</si>
  <si>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</si>
  <si>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</si>
  <si>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</si>
  <si>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</si>
  <si>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</si>
  <si>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</si>
  <si>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</si>
  <si>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</si>
  <si>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</si>
  <si>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</si>
  <si>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</si>
  <si>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</si>
  <si>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</si>
  <si>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</si>
  <si>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</si>
  <si>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</si>
  <si>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</si>
  <si>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</si>
  <si>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</si>
  <si>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</si>
  <si>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</si>
  <si>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</si>
  <si>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</si>
  <si>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</si>
  <si>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</si>
  <si>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</si>
  <si>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</si>
  <si>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</si>
  <si>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</si>
  <si>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</si>
  <si>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</si>
  <si>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</si>
  <si>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</si>
  <si>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</si>
  <si>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</si>
  <si>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</si>
  <si>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</si>
  <si>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</si>
  <si>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</si>
  <si>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</si>
  <si>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</si>
  <si>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</si>
  <si>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</si>
  <si>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</si>
  <si>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</si>
  <si>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</si>
  <si>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</si>
  <si>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</si>
  <si>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</si>
  <si>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</si>
  <si>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</si>
  <si>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</si>
  <si>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</si>
  <si>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</si>
  <si>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</si>
  <si>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</si>
  <si>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</si>
  <si>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</si>
  <si>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</si>
  <si>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</si>
  <si>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</si>
  <si>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</si>
  <si>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</si>
  <si>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</si>
  <si>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</si>
  <si>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</si>
  <si>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</si>
  <si>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</si>
  <si>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</si>
  <si>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</si>
  <si>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</si>
  <si>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</si>
  <si>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</si>
  <si>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</si>
  <si>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</si>
  <si>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</si>
  <si>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</si>
  <si>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</si>
  <si>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</si>
  <si>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</si>
  <si>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</si>
  <si>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</si>
  <si>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</si>
  <si>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</si>
  <si>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</si>
  <si>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</si>
  <si>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</si>
  <si>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</si>
  <si>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</si>
  <si>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</si>
  <si>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</si>
  <si>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</si>
  <si>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</si>
  <si>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</si>
  <si>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</si>
  <si>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</si>
  <si>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</si>
  <si>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</si>
  <si>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</si>
  <si>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</si>
  <si>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</si>
  <si>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</si>
  <si>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</si>
  <si>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</si>
  <si>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</si>
  <si>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</si>
  <si>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</si>
  <si>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</si>
  <si>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</si>
  <si>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</si>
  <si>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</si>
  <si>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</si>
  <si>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</si>
  <si>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</si>
  <si>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</si>
  <si>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</si>
  <si>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</si>
  <si>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</si>
  <si>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</si>
  <si>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</si>
  <si>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</si>
  <si>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</si>
  <si>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</si>
  <si>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</si>
  <si>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</si>
  <si>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</si>
  <si>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</si>
  <si>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</si>
  <si>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</si>
  <si>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</si>
  <si>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</si>
  <si>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</si>
  <si>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</si>
  <si>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</si>
  <si>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</si>
  <si>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</si>
  <si>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</si>
  <si>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</si>
  <si>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</si>
  <si>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</si>
  <si>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</si>
  <si>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</si>
  <si>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</si>
  <si>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</si>
  <si>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</si>
  <si>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</si>
  <si>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</si>
  <si>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</si>
  <si>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</si>
  <si>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</si>
  <si>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</si>
  <si>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</si>
  <si>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</si>
  <si>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</si>
  <si>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</si>
  <si>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</si>
  <si>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</si>
  <si>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</si>
  <si>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</si>
  <si>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</si>
  <si>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</si>
  <si>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</si>
  <si>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</si>
  <si>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</si>
  <si>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</si>
  <si>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</si>
  <si>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</si>
  <si>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</si>
  <si>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</si>
  <si>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</si>
  <si>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</si>
  <si>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</si>
  <si>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</si>
  <si>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</si>
  <si>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</si>
  <si>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</si>
  <si>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</si>
  <si>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</si>
  <si>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</si>
  <si>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</si>
  <si>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</si>
  <si>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</si>
  <si>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</si>
  <si>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</si>
  <si>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</si>
  <si>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</si>
  <si>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</si>
  <si>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</si>
  <si>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</si>
  <si>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</si>
  <si>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</si>
  <si>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</si>
  <si>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</si>
  <si>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</si>
  <si>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</si>
  <si>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</si>
  <si>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</si>
  <si>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</si>
  <si>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</si>
  <si>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</si>
  <si>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</si>
  <si>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</si>
  <si>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</si>
  <si>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</si>
  <si>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</si>
  <si>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</si>
  <si>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</si>
  <si>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</si>
  <si>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</si>
  <si>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</si>
  <si>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</si>
  <si>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</si>
  <si>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</si>
  <si>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</si>
  <si>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</si>
  <si>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</si>
  <si>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</si>
  <si>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</si>
  <si>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</si>
  <si>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</si>
  <si>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</si>
  <si>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</si>
  <si>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</si>
  <si>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</si>
  <si>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</si>
  <si>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</si>
  <si>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</si>
  <si>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</si>
  <si>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</si>
  <si>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</si>
  <si>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</si>
  <si>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</si>
  <si>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</si>
  <si>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</si>
  <si>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</si>
  <si>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</si>
  <si>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</si>
  <si>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</si>
  <si>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</si>
  <si>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</si>
  <si>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</si>
  <si>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</si>
  <si>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</si>
  <si>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</si>
  <si>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</si>
  <si>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</si>
  <si>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</si>
  <si>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</si>
  <si>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</si>
  <si>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</si>
  <si>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</si>
  <si>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</si>
  <si>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</si>
  <si>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</si>
  <si>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</si>
  <si>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</si>
  <si>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</si>
  <si>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</si>
  <si>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</si>
  <si>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</si>
  <si>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</si>
  <si>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</si>
  <si>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</si>
  <si>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</si>
  <si>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</si>
  <si>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</si>
  <si>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</si>
  <si>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</si>
  <si>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</si>
  <si>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</si>
  <si>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</si>
  <si>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</si>
  <si>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</si>
  <si>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</si>
  <si>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</si>
  <si>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</si>
  <si>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</si>
  <si>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</si>
  <si>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</si>
  <si>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</si>
  <si>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</si>
  <si>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</si>
  <si>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</si>
  <si>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</si>
  <si>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</si>
  <si>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</si>
  <si>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</si>
  <si>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</si>
  <si>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</si>
  <si>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</si>
  <si>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</si>
  <si>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</si>
  <si>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</si>
  <si>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</si>
  <si>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</si>
  <si>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</si>
  <si>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</si>
  <si>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</si>
  <si>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</si>
  <si>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</si>
  <si>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</si>
  <si>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</si>
  <si>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</si>
  <si>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</si>
  <si>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</si>
  <si>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</si>
  <si>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</si>
  <si>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</si>
  <si>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</si>
  <si>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</si>
  <si>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</si>
  <si>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</si>
  <si>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</si>
  <si>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</si>
  <si>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</si>
  <si>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</si>
  <si>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</si>
  <si>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</si>
  <si>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</si>
  <si>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</si>
  <si>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</si>
  <si>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</si>
  <si>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</si>
  <si>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</si>
  <si>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</si>
  <si>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</si>
  <si>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</si>
  <si>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</si>
  <si>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</si>
  <si>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</si>
  <si>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</si>
  <si>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</si>
  <si>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</si>
  <si>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</si>
  <si>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</si>
  <si>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</si>
  <si>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</si>
  <si>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</si>
  <si>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</si>
  <si>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</si>
  <si>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</si>
  <si>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</si>
  <si>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</si>
  <si>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</si>
  <si>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</si>
  <si>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</si>
  <si>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</si>
  <si>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</si>
  <si>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</si>
  <si>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</si>
  <si>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</si>
  <si>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</si>
  <si>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</si>
  <si>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</si>
  <si>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</si>
  <si>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</si>
  <si>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</si>
  <si>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</si>
  <si>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</si>
  <si>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</si>
  <si>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</si>
  <si>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</si>
  <si>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</si>
  <si>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</si>
  <si>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</si>
  <si>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</si>
  <si>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</si>
  <si>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</si>
  <si>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</si>
  <si>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</si>
  <si>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</si>
  <si>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</si>
  <si>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</si>
  <si>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</si>
  <si>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</si>
  <si>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</si>
  <si>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</si>
  <si>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</si>
  <si>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</si>
  <si>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</si>
  <si>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</si>
  <si>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</si>
  <si>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</si>
  <si>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</si>
  <si>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</si>
  <si>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</si>
  <si>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</si>
  <si>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</si>
  <si>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</si>
  <si>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</si>
  <si>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</si>
  <si>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</si>
  <si>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</si>
  <si>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</si>
  <si>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</si>
  <si>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</si>
  <si>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</si>
  <si>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</si>
  <si>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</si>
  <si>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</si>
  <si>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</si>
  <si>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</si>
  <si>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</si>
  <si>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</si>
  <si>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</si>
  <si>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</si>
  <si>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</si>
  <si>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</si>
  <si>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</si>
  <si>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</si>
  <si>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</si>
  <si>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</si>
  <si>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</si>
  <si>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</si>
  <si>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</si>
  <si>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</si>
  <si>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</si>
  <si>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</si>
  <si>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</si>
  <si>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</si>
  <si>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</si>
  <si>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</si>
  <si>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</si>
  <si>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</si>
  <si>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</si>
  <si>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</si>
  <si>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</si>
  <si>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</si>
  <si>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</si>
  <si>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</si>
  <si>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</si>
  <si>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</si>
  <si>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</si>
  <si>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</si>
  <si>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</si>
  <si>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</si>
  <si>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</si>
  <si>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</si>
  <si>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</si>
  <si>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</si>
  <si>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</si>
  <si>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</si>
  <si>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</si>
  <si>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</si>
  <si>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</si>
  <si>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</si>
  <si>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</si>
  <si>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</si>
  <si>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</si>
  <si>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</si>
  <si>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</si>
  <si>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</si>
  <si>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</si>
  <si>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</si>
  <si>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</si>
  <si>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</si>
  <si>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</si>
  <si>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</si>
  <si>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</si>
  <si>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</si>
  <si>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</si>
  <si>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</si>
  <si>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</si>
  <si>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</si>
  <si>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</si>
  <si>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</si>
  <si>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</si>
  <si>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</si>
  <si>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</si>
  <si>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</si>
  <si>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</si>
  <si>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</si>
  <si>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</si>
  <si>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</si>
  <si>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</si>
  <si>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</si>
  <si>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</si>
  <si>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</si>
  <si>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</si>
  <si>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</si>
  <si>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</si>
  <si>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</si>
  <si>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</si>
  <si>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</si>
  <si>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</si>
  <si>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</si>
  <si>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</si>
  <si>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</si>
  <si>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</si>
  <si>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</si>
  <si>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</si>
  <si>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</si>
  <si>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</si>
  <si>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</si>
  <si>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</si>
  <si>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</si>
  <si>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</si>
  <si>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</si>
  <si>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</si>
  <si>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</si>
  <si>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</si>
  <si>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</si>
  <si>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</si>
  <si>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</si>
  <si>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</si>
  <si>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</si>
  <si>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</si>
  <si>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</si>
  <si>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</si>
  <si>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</si>
  <si>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</si>
  <si>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</si>
  <si>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</si>
  <si>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</si>
  <si>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</si>
  <si>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</si>
  <si>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</si>
  <si>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</si>
  <si>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</si>
  <si>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</si>
  <si>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</si>
  <si>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</si>
  <si>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</si>
  <si>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</si>
  <si>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</si>
  <si>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</si>
  <si>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</si>
  <si>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</si>
  <si>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</si>
  <si>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</si>
  <si>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</si>
  <si>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</si>
  <si>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</si>
  <si>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</si>
  <si>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</si>
  <si>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</si>
  <si>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</si>
  <si>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</si>
  <si>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</si>
  <si>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</si>
  <si>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</si>
  <si>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</si>
  <si>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</si>
  <si>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</si>
  <si>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</si>
  <si>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</si>
  <si>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</si>
  <si>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</si>
  <si>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</si>
  <si>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</si>
  <si>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</si>
  <si>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</si>
  <si>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</si>
  <si>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</si>
  <si>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</si>
  <si>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</si>
  <si>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</si>
  <si>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</si>
  <si>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</si>
  <si>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</si>
  <si>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</si>
  <si>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</si>
  <si>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</si>
  <si>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</si>
  <si>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</si>
  <si>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</si>
  <si>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</si>
  <si>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</si>
  <si>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</si>
  <si>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</si>
  <si>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</si>
  <si>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</si>
  <si>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</si>
  <si>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</si>
  <si>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</si>
  <si>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</si>
  <si>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</si>
  <si>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</si>
  <si>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</si>
  <si>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</si>
  <si>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</si>
  <si>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</si>
  <si>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</si>
  <si>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</si>
  <si>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</si>
  <si>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</si>
  <si>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</si>
  <si>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</si>
  <si>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</si>
  <si>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</si>
  <si>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</si>
  <si>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</si>
  <si>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</si>
  <si>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</si>
  <si>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</si>
  <si>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</si>
  <si>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</si>
  <si>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</si>
  <si>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</si>
  <si>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</si>
  <si>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</si>
  <si>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</si>
  <si>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</si>
  <si>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</si>
  <si>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</si>
  <si>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</si>
  <si>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</si>
  <si>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</si>
  <si>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</si>
  <si>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</si>
  <si>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</si>
  <si>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</si>
  <si>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</si>
  <si>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</si>
  <si>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</si>
  <si>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</si>
  <si>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</si>
  <si>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</si>
  <si>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</si>
  <si>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</si>
  <si>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</si>
  <si>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</si>
  <si>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</si>
  <si>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</si>
  <si>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</si>
  <si>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</si>
  <si>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</si>
  <si>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</si>
  <si>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</si>
  <si>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</si>
  <si>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</si>
  <si>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</si>
  <si>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</si>
  <si>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</si>
  <si>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</si>
  <si>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</si>
  <si>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</si>
  <si>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</si>
  <si>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</si>
  <si>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</si>
  <si>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</si>
  <si>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</si>
  <si>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</si>
  <si>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</si>
  <si>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</si>
  <si>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</si>
  <si>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</si>
  <si>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</si>
  <si>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</si>
  <si>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</si>
  <si>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</si>
  <si>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</si>
  <si>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</si>
  <si>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</si>
  <si>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</si>
  <si>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</si>
  <si>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</si>
  <si>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</si>
  <si>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</si>
  <si>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</si>
  <si>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</si>
  <si>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</si>
  <si>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</si>
  <si>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</si>
  <si>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</si>
  <si>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</si>
  <si>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</si>
  <si>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</si>
  <si>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</si>
  <si>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</si>
  <si>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</si>
  <si>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</si>
  <si>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</si>
  <si>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</si>
  <si>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</si>
  <si>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</si>
  <si>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</si>
  <si>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</si>
  <si>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</si>
  <si>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</si>
  <si>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</si>
  <si>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</si>
  <si>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</si>
  <si>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</si>
  <si>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</si>
  <si>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</si>
  <si>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</si>
  <si>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</si>
  <si>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</si>
  <si>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</si>
  <si>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</si>
  <si>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</si>
  <si>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</si>
  <si>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</si>
  <si>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</si>
  <si>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</si>
  <si>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</si>
  <si>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</si>
  <si>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</si>
  <si>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</si>
  <si>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</si>
  <si>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</si>
  <si>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</si>
  <si>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</si>
  <si>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</si>
  <si>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</si>
  <si>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</si>
  <si>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</si>
  <si>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</si>
  <si>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</si>
  <si>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</si>
  <si>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</si>
  <si>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</si>
  <si>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</si>
  <si>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</si>
  <si>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</si>
  <si>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</si>
  <si>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</si>
  <si>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</si>
  <si>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</si>
  <si>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</si>
  <si>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</si>
  <si>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</si>
  <si>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</si>
  <si>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</si>
  <si>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</si>
  <si>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</si>
  <si>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</si>
  <si>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</si>
  <si>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</si>
  <si>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</si>
  <si>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</si>
  <si>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</si>
  <si>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</si>
  <si>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</si>
  <si>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</si>
  <si>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</si>
  <si>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</si>
  <si>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</si>
  <si>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</si>
  <si>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</si>
  <si>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</si>
  <si>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</si>
  <si>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</si>
  <si>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</si>
  <si>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</si>
  <si>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</si>
  <si>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</si>
  <si>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</si>
  <si>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</si>
  <si>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</si>
  <si>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</si>
  <si>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</si>
  <si>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</si>
  <si>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</si>
  <si>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</si>
  <si>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</si>
  <si>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</si>
  <si>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</si>
  <si>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</si>
  <si>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</si>
  <si>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</si>
  <si>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</si>
  <si>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</si>
  <si>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</si>
  <si>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</si>
  <si>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</si>
  <si>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</si>
  <si>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</si>
  <si>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</si>
  <si>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</si>
  <si>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</si>
  <si>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</si>
  <si>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</si>
  <si>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</si>
  <si>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</si>
  <si>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</si>
  <si>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</si>
  <si>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</si>
  <si>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</si>
  <si>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</si>
  <si>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</si>
  <si>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</si>
  <si>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</si>
  <si>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</si>
  <si>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</si>
  <si>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</si>
  <si>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</si>
  <si>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</si>
  <si>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</si>
  <si>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</si>
  <si>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</si>
  <si>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</si>
  <si>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</si>
  <si>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</si>
  <si>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</si>
  <si>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</si>
  <si>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</si>
  <si>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</si>
  <si>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</si>
  <si>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</si>
  <si>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</si>
  <si>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</si>
  <si>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</si>
  <si>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</si>
  <si>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</si>
  <si>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</si>
  <si>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</si>
  <si>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</si>
  <si>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</si>
  <si>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</si>
  <si>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</si>
  <si>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</si>
  <si>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</si>
  <si>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</si>
  <si>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</si>
  <si>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</si>
  <si>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</si>
  <si>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</si>
  <si>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</si>
  <si>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</si>
  <si>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</si>
  <si>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</si>
  <si>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</si>
  <si>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</si>
  <si>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</si>
  <si>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</si>
  <si>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</si>
  <si>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</si>
  <si>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</si>
  <si>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</si>
  <si>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</si>
  <si>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</si>
  <si>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</si>
  <si>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</si>
  <si>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</si>
  <si>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</si>
  <si>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</si>
  <si>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</si>
  <si>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</si>
  <si>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</si>
  <si>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</si>
  <si>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</si>
  <si>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</si>
  <si>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</si>
  <si>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</si>
  <si>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</si>
  <si>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</si>
  <si>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</si>
  <si>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</si>
  <si>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</si>
  <si>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</si>
  <si>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</si>
  <si>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</si>
  <si>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</si>
  <si>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</si>
  <si>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</si>
  <si>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</si>
  <si>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</si>
  <si>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</si>
  <si>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</si>
  <si>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</si>
  <si>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</si>
  <si>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</si>
  <si>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</si>
  <si>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</si>
  <si>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</si>
  <si>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</si>
  <si>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</si>
  <si>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</si>
  <si>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</si>
  <si>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</si>
  <si>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</si>
  <si>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</si>
  <si>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</si>
  <si>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</si>
  <si>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</si>
  <si>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</si>
  <si>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</si>
  <si>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</si>
  <si>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</si>
  <si>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</si>
  <si>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</si>
  <si>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</si>
  <si>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</si>
  <si>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</si>
  <si>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</si>
  <si>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</si>
  <si>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</si>
  <si>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</si>
  <si>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</si>
  <si>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</si>
  <si>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</si>
  <si>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</si>
  <si>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</si>
  <si>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</si>
  <si>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</si>
  <si>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</si>
  <si>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</si>
  <si>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</si>
  <si>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</si>
  <si>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</si>
  <si>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</si>
  <si>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</si>
  <si>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</si>
  <si>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</si>
  <si>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</si>
  <si>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</si>
  <si>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</si>
  <si>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</si>
  <si>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</si>
  <si>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</si>
  <si>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</si>
  <si>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</si>
  <si>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</si>
  <si>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</si>
  <si>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</si>
  <si>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</si>
  <si>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</si>
  <si>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</si>
  <si>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</si>
  <si>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</si>
  <si>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</si>
  <si>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</si>
  <si>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</si>
  <si>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</si>
  <si>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</si>
  <si>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</si>
  <si>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</si>
  <si>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</si>
  <si>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</si>
  <si>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</si>
  <si>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</si>
  <si>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</si>
  <si>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</si>
  <si>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</si>
  <si>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</si>
  <si>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</si>
  <si>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</si>
  <si>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</si>
  <si>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</si>
  <si>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</si>
  <si>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</si>
  <si>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</si>
  <si>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</si>
  <si>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</si>
  <si>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</si>
  <si>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</si>
  <si>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</si>
  <si>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</si>
  <si>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</si>
  <si>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</si>
  <si>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</si>
  <si>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</si>
  <si>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</si>
  <si>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</si>
  <si>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</si>
  <si>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</si>
  <si>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</si>
  <si>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</si>
  <si>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</si>
  <si>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</si>
  <si>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</si>
  <si>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</si>
  <si>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</si>
  <si>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</si>
  <si>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</si>
  <si>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</si>
  <si>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</si>
  <si>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</si>
  <si>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</si>
  <si>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</si>
  <si>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</si>
  <si>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</si>
  <si>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</si>
  <si>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</si>
  <si>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</si>
  <si>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</si>
  <si>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</si>
  <si>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</si>
  <si>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</si>
  <si>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</si>
  <si>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</si>
  <si>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</si>
  <si>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</si>
  <si>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</si>
  <si>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</si>
  <si>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</si>
  <si>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</si>
  <si>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</si>
  <si>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</si>
  <si>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</si>
  <si>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</si>
  <si>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</si>
  <si>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</si>
  <si>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</si>
  <si>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</si>
  <si>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</si>
  <si>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</si>
  <si>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</si>
  <si>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</si>
  <si>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</si>
  <si>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</si>
  <si>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</si>
  <si>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</si>
  <si>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</si>
  <si>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</si>
  <si>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</si>
  <si>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</si>
  <si>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</si>
  <si>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</si>
  <si>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</si>
  <si>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</si>
  <si>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</si>
  <si>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</si>
  <si>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</si>
  <si>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</si>
  <si>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</si>
  <si>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</si>
  <si>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</si>
  <si>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</si>
  <si>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</si>
  <si>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</si>
  <si>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</si>
  <si>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</si>
  <si>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</si>
  <si>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</si>
  <si>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</si>
  <si>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</si>
  <si>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</si>
  <si>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</si>
  <si>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</si>
  <si>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</si>
  <si>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</si>
  <si>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</si>
  <si>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</si>
  <si>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</si>
  <si>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</si>
  <si>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</si>
  <si>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</si>
  <si>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</si>
  <si>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</si>
  <si>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</si>
  <si>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</si>
  <si>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</si>
  <si>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</si>
  <si>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</si>
  <si>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</si>
  <si>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</si>
  <si>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</si>
  <si>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</si>
  <si>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</si>
  <si>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</si>
  <si>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</si>
  <si>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</si>
  <si>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</si>
  <si>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</si>
  <si>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</si>
  <si>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</si>
  <si>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</si>
  <si>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</si>
  <si>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</si>
  <si>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</si>
  <si>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</si>
  <si>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</si>
  <si>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</si>
  <si>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</si>
  <si>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</si>
  <si>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</si>
  <si>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</si>
  <si>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</si>
  <si>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</si>
  <si>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</si>
  <si>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</si>
  <si>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</si>
  <si>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</si>
  <si>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</si>
  <si>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</si>
  <si>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</si>
  <si>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</si>
  <si>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</si>
  <si>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</si>
  <si>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</si>
  <si>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</si>
  <si>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</si>
  <si>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</si>
  <si>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</si>
  <si>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</si>
  <si>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</si>
  <si>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</si>
  <si>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</si>
  <si>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</si>
  <si>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</si>
  <si>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</si>
  <si>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</si>
  <si>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</si>
  <si>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</si>
  <si>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</si>
  <si>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</si>
  <si>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</si>
  <si>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</si>
  <si>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</si>
  <si>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</si>
  <si>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</si>
  <si>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</si>
  <si>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</si>
  <si>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</si>
  <si>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</si>
  <si>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</si>
  <si>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</si>
  <si>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</si>
  <si>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</si>
  <si>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</si>
  <si>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</si>
  <si>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</si>
  <si>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</si>
  <si>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</si>
  <si>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</si>
  <si>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</si>
  <si>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</si>
  <si>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</si>
  <si>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</si>
  <si>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</si>
  <si>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</si>
  <si>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</si>
  <si>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</si>
  <si>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</si>
  <si>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</si>
  <si>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</si>
  <si>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</si>
  <si>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</si>
  <si>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</si>
  <si>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</si>
  <si>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</si>
  <si>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</si>
  <si>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</si>
  <si>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</si>
  <si>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</si>
  <si>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</si>
  <si>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</si>
  <si>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</si>
  <si>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</si>
  <si>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</si>
  <si>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</si>
  <si>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</si>
  <si>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</si>
  <si>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</si>
  <si>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</si>
  <si>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</si>
  <si>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</si>
  <si>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</si>
  <si>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</si>
  <si>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</si>
  <si>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</si>
  <si>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</si>
  <si>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</si>
  <si>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</si>
  <si>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</si>
  <si>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</si>
  <si>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</si>
  <si>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</si>
  <si>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</si>
  <si>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</si>
  <si>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</si>
  <si>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</si>
  <si>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</si>
  <si>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</si>
  <si>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</si>
  <si>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</si>
  <si>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</si>
  <si>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</si>
  <si>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</si>
  <si>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</si>
  <si>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</si>
  <si>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</si>
  <si>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</si>
  <si>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</si>
  <si>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</si>
  <si>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</si>
  <si>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</si>
  <si>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</si>
  <si>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</si>
  <si>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</si>
  <si>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</si>
  <si>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</si>
  <si>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</si>
  <si>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</si>
  <si>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</si>
  <si>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</si>
  <si>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</si>
  <si>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</si>
  <si>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</si>
  <si>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</si>
  <si>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</si>
  <si>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</si>
  <si>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</si>
  <si>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</si>
  <si>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</si>
  <si>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</si>
  <si>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</si>
  <si>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</si>
  <si>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</si>
  <si>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</si>
  <si>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</si>
  <si>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</si>
  <si>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</si>
  <si>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</si>
  <si>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</si>
  <si>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</si>
  <si>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</si>
  <si>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</si>
  <si>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</si>
  <si>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</si>
  <si>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</si>
  <si>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</si>
  <si>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</si>
  <si>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</si>
  <si>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</si>
  <si>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</si>
  <si>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</si>
  <si>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</si>
  <si>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</si>
  <si>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</si>
  <si>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</si>
  <si>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</si>
  <si>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</si>
  <si>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</si>
  <si>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</si>
  <si>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</si>
  <si>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</si>
  <si>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</si>
  <si>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</si>
  <si>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</si>
  <si>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</si>
  <si>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</si>
  <si>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</si>
  <si>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</si>
  <si>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</si>
  <si>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</si>
  <si>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</si>
  <si>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</si>
  <si>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</si>
  <si>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</si>
  <si>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</si>
  <si>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</si>
  <si>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</si>
  <si>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</si>
  <si>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</si>
  <si>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</si>
  <si>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</si>
  <si>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</si>
  <si>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</si>
  <si>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</si>
  <si>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</si>
  <si>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</si>
  <si>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</si>
  <si>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</si>
  <si>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</si>
  <si>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</si>
  <si>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</si>
  <si>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</si>
  <si>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</si>
  <si>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</si>
  <si>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</si>
  <si>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</si>
  <si>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</si>
  <si>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</si>
  <si>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</si>
  <si>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</si>
  <si>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</si>
  <si>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</si>
  <si>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</si>
  <si>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</si>
  <si>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</si>
  <si>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</si>
  <si>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</si>
  <si>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</si>
  <si>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</si>
  <si>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</si>
  <si>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</si>
  <si>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</si>
  <si>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</si>
  <si>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</si>
  <si>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</si>
  <si>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</si>
  <si>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</si>
  <si>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</si>
  <si>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</si>
  <si>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</si>
  <si>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</si>
  <si>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</si>
  <si>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</si>
  <si>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</si>
  <si>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</si>
  <si>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</si>
  <si>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</si>
  <si>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</si>
  <si>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</si>
  <si>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</si>
  <si>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</si>
  <si>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</si>
  <si>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</si>
  <si>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</si>
  <si>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</si>
  <si>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</si>
  <si>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</si>
  <si>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</si>
  <si>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</si>
  <si>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</si>
  <si>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</si>
  <si>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</si>
  <si>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</si>
  <si>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</si>
  <si>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</si>
  <si>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</si>
  <si>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</si>
  <si>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</si>
  <si>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</si>
  <si>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</si>
  <si>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</si>
  <si>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</si>
  <si>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</si>
  <si>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</si>
  <si>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</si>
  <si>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</si>
  <si>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</si>
  <si>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</si>
  <si>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</si>
  <si>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</si>
  <si>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</si>
  <si>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</si>
  <si>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</si>
  <si>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</si>
  <si>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</si>
  <si>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</si>
  <si>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</si>
  <si>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</si>
  <si>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</si>
  <si>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</si>
  <si>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</si>
  <si>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</si>
  <si>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</si>
  <si>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</si>
  <si>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</si>
  <si>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</si>
  <si>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</si>
  <si>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</si>
  <si>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</si>
  <si>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</si>
  <si>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</si>
  <si>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</si>
  <si>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</si>
  <si>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</si>
  <si>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</si>
  <si>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</si>
  <si>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</si>
  <si>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</si>
  <si>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</si>
  <si>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</si>
  <si>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</si>
  <si>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</si>
  <si>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</si>
  <si>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</si>
  <si>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</si>
  <si>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</si>
  <si>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</si>
  <si>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</si>
  <si>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</si>
  <si>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</si>
  <si>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</si>
  <si>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</si>
  <si>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</si>
  <si>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</si>
  <si>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</si>
  <si>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</si>
  <si>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</si>
  <si>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</si>
  <si>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</si>
  <si>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</si>
  <si>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</si>
  <si>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</si>
  <si>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</si>
  <si>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</si>
  <si>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</si>
  <si>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</si>
  <si>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</si>
  <si>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</si>
  <si>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</si>
  <si>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</si>
  <si>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</si>
  <si>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</si>
  <si>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</si>
  <si>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</si>
  <si>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</si>
  <si>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</si>
  <si>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</si>
  <si>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</si>
  <si>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</si>
  <si>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</si>
  <si>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</si>
  <si>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</si>
  <si>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</si>
  <si>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</si>
  <si>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</si>
  <si>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</si>
  <si>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</si>
  <si>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</si>
  <si>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</si>
  <si>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</si>
  <si>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</si>
  <si>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</si>
  <si>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</si>
  <si>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</si>
  <si>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</si>
  <si>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</si>
  <si>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</si>
  <si>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</si>
  <si>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</si>
  <si>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</si>
  <si>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</si>
  <si>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</si>
  <si>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</si>
  <si>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</si>
  <si>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</si>
  <si>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</si>
  <si>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</si>
  <si>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</si>
  <si>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</si>
  <si>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</si>
  <si>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</si>
  <si>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</si>
  <si>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</si>
  <si>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</si>
  <si>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</si>
  <si>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</si>
  <si>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</si>
  <si>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</si>
  <si>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</si>
  <si>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</si>
  <si>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</si>
  <si>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</si>
  <si>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</si>
  <si>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</si>
  <si>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</si>
  <si>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</si>
  <si>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</si>
  <si>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</si>
  <si>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</si>
  <si>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</si>
  <si>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</si>
  <si>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</si>
  <si>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</si>
  <si>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</si>
  <si>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</si>
  <si>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</si>
  <si>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</si>
  <si>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</si>
  <si>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</si>
  <si>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</si>
  <si>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</si>
  <si>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</si>
  <si>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</si>
  <si>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</si>
  <si>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</si>
  <si>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</si>
  <si>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</si>
  <si>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</si>
  <si>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</si>
  <si>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</si>
  <si>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</si>
  <si>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</si>
  <si>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</si>
  <si>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</si>
  <si>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</si>
  <si>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</si>
  <si>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</si>
  <si>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</si>
  <si>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</si>
  <si>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</si>
  <si>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</si>
  <si>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</si>
  <si>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</si>
  <si>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</si>
  <si>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</si>
  <si>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</si>
  <si>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</si>
  <si>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</si>
  <si>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</si>
  <si>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</si>
  <si>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</si>
  <si>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</si>
  <si>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</si>
  <si>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</si>
  <si>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</si>
  <si>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</si>
  <si>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</si>
  <si>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</si>
  <si>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</si>
  <si>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</si>
  <si>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</si>
  <si>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</si>
  <si>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</si>
  <si>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</si>
  <si>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</si>
  <si>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</si>
  <si>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</si>
  <si>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</si>
  <si>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</si>
  <si>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</si>
  <si>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</si>
  <si>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</si>
  <si>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</si>
  <si>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</si>
  <si>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</si>
  <si>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</si>
  <si>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</si>
  <si>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</si>
  <si>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</si>
  <si>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</si>
  <si>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</si>
  <si>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</si>
  <si>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</si>
  <si>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</si>
  <si>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</si>
  <si>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</si>
  <si>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</si>
  <si>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</si>
  <si>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</si>
  <si>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</si>
  <si>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</si>
  <si>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</si>
  <si>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</si>
  <si>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</si>
  <si>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</si>
  <si>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</si>
  <si>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</si>
  <si>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</si>
  <si>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</si>
  <si>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</si>
  <si>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</si>
  <si>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</si>
  <si>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</si>
  <si>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</si>
  <si>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</si>
  <si>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</si>
  <si>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</si>
  <si>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</si>
  <si>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</si>
  <si>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</si>
  <si>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</si>
  <si>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</si>
  <si>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</si>
  <si>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</si>
  <si>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</si>
  <si>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</si>
  <si>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</si>
  <si>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</si>
  <si>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</si>
  <si>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</si>
  <si>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</si>
  <si>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</si>
  <si>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</si>
  <si>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</si>
  <si>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</si>
  <si>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</si>
  <si>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</si>
  <si>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</si>
  <si>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</si>
  <si>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</si>
  <si>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</si>
  <si>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</si>
  <si>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</si>
  <si>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</si>
  <si>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</si>
  <si>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</si>
  <si>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</si>
  <si>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</si>
  <si>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</si>
  <si>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</si>
  <si>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</si>
  <si>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</si>
  <si>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</si>
  <si>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</si>
  <si>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</si>
  <si>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</si>
  <si>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</si>
  <si>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</si>
  <si>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</si>
  <si>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</si>
  <si>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</si>
  <si>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</si>
  <si>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</si>
  <si>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</si>
  <si>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</si>
  <si>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</si>
  <si>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</si>
  <si>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</si>
  <si>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</si>
  <si>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</si>
  <si>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</si>
  <si>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</si>
  <si>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</si>
  <si>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</si>
  <si>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</si>
  <si>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</si>
  <si>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</si>
  <si>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</si>
  <si>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</si>
  <si>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</si>
  <si>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</si>
  <si>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</si>
  <si>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</si>
  <si>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</si>
  <si>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</si>
  <si>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</si>
  <si>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</si>
  <si>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</si>
  <si>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</si>
  <si>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</si>
  <si>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</si>
  <si>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</si>
  <si>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</si>
  <si>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</si>
  <si>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</si>
  <si>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</si>
  <si>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</si>
  <si>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</si>
  <si>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</si>
  <si>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</si>
  <si>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</si>
  <si>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</si>
  <si>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</si>
  <si>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</si>
  <si>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</si>
  <si>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</si>
  <si>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</si>
  <si>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</si>
  <si>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</si>
  <si>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</si>
  <si>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</si>
  <si>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</si>
  <si>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</si>
  <si>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</si>
  <si>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</si>
  <si>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</si>
  <si>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</si>
  <si>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</si>
  <si>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</si>
  <si>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</si>
  <si>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</si>
  <si>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</si>
  <si>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</si>
  <si>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</si>
  <si>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</si>
  <si>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</si>
  <si>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</si>
  <si>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</si>
  <si>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</si>
  <si>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</si>
  <si>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</si>
  <si>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</si>
  <si>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</si>
  <si>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</si>
  <si>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</si>
  <si>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</si>
  <si>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</si>
  <si>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</si>
  <si>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</si>
  <si>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</si>
  <si>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</si>
  <si>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</si>
  <si>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</si>
  <si>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</si>
  <si>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</si>
  <si>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</si>
  <si>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</si>
  <si>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</si>
  <si>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</si>
  <si>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</si>
  <si>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</si>
  <si>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</si>
  <si>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</si>
  <si>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</si>
  <si>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</si>
  <si>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</si>
  <si>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</si>
  <si>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</si>
  <si>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</si>
  <si>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</si>
  <si>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</si>
  <si>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</si>
  <si>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</si>
  <si>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</si>
  <si>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</si>
  <si>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</si>
  <si>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</si>
  <si>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</si>
  <si>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</si>
  <si>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</si>
  <si>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</si>
  <si>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</si>
  <si>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</si>
  <si>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</si>
  <si>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</si>
  <si>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</si>
  <si>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</si>
  <si>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</si>
  <si>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</si>
  <si>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</si>
  <si>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</si>
  <si>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</si>
  <si>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</si>
  <si>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</si>
  <si>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</si>
  <si>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</si>
  <si>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</si>
  <si>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</si>
  <si>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</si>
  <si>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</si>
  <si>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</si>
  <si>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</si>
  <si>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</si>
  <si>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</si>
  <si>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</si>
  <si>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</si>
  <si>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</si>
  <si>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</si>
  <si>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</si>
  <si>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</si>
  <si>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</si>
  <si>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</si>
  <si>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</si>
  <si>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</si>
  <si>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</si>
  <si>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</si>
  <si>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</si>
  <si>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</si>
  <si>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</si>
  <si>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</si>
  <si>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</si>
  <si>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</si>
  <si>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</si>
  <si>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</si>
  <si>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</si>
  <si>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</si>
  <si>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</si>
  <si>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</si>
  <si>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</si>
  <si>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</si>
  <si>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</si>
  <si>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</si>
  <si>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</si>
  <si>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</si>
  <si>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</si>
  <si>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</si>
  <si>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</si>
  <si>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</si>
  <si>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</si>
  <si>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</si>
  <si>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</si>
  <si>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</si>
  <si>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</si>
  <si>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</si>
  <si>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</si>
  <si>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</si>
  <si>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</si>
  <si>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</si>
  <si>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</si>
  <si>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</si>
  <si>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</si>
  <si>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</si>
  <si>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</si>
  <si>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</si>
  <si>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</si>
  <si>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</si>
  <si>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</si>
  <si>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</si>
  <si>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</si>
  <si>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</si>
  <si>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</si>
  <si>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</si>
  <si>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</si>
  <si>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</si>
  <si>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</si>
  <si>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</si>
  <si>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</si>
  <si>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</si>
  <si>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</si>
  <si>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</si>
  <si>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</si>
  <si>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</si>
  <si>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</si>
  <si>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</si>
  <si>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</si>
  <si>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</si>
  <si>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</si>
  <si>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</si>
  <si>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</si>
  <si>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</si>
  <si>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</si>
  <si>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</si>
  <si>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</si>
  <si>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</si>
  <si>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</si>
  <si>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</si>
  <si>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</si>
  <si>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</si>
  <si>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</si>
  <si>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</si>
  <si>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</si>
  <si>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</si>
  <si>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</si>
  <si>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</si>
  <si>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</si>
  <si>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</si>
  <si>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</si>
  <si>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</si>
  <si>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</si>
  <si>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</si>
  <si>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</si>
  <si>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</si>
  <si>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</si>
  <si>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</si>
  <si>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</si>
  <si>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</si>
  <si>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</si>
  <si>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</si>
  <si>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</si>
  <si>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</si>
  <si>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</si>
  <si>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</si>
  <si>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</si>
  <si>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</si>
  <si>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</si>
  <si>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</si>
  <si>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</si>
  <si>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</si>
  <si>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</si>
  <si>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</si>
  <si>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</si>
  <si>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</si>
  <si>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</si>
  <si>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</si>
  <si>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</si>
  <si>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</si>
  <si>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</si>
  <si>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</si>
  <si>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</si>
  <si>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</si>
  <si>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</si>
  <si>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</si>
  <si>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</si>
  <si>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</si>
  <si>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</si>
  <si>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</si>
  <si>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</si>
  <si>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</si>
  <si>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</si>
  <si>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</si>
  <si>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</si>
  <si>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</si>
  <si>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</si>
  <si>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</si>
  <si>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</si>
  <si>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</si>
  <si>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</si>
  <si>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</si>
  <si>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</si>
  <si>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</si>
  <si>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</si>
  <si>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</si>
  <si>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</si>
  <si>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</si>
  <si>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</si>
  <si>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</si>
  <si>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</si>
  <si>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</si>
  <si>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</si>
  <si>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</si>
  <si>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</si>
  <si>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</si>
  <si>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</si>
  <si>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</si>
  <si>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</si>
  <si>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</si>
  <si>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</si>
  <si>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</si>
  <si>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</si>
  <si>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</si>
  <si>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</si>
  <si>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</si>
  <si>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</si>
  <si>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</si>
  <si>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</si>
  <si>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</si>
  <si>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</si>
  <si>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</si>
  <si>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</si>
  <si>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</si>
  <si>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</si>
  <si>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</si>
  <si>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</si>
  <si>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</si>
  <si>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</si>
  <si>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</si>
  <si>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</si>
  <si>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</si>
  <si>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</si>
  <si>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</si>
  <si>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</si>
  <si>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</si>
  <si>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</si>
  <si>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</si>
  <si>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</si>
  <si>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</si>
  <si>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</si>
  <si>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</si>
  <si>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</si>
  <si>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</si>
  <si>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</si>
  <si>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</si>
  <si>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</si>
  <si>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</si>
  <si>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</si>
  <si>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</si>
  <si>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</si>
  <si>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</si>
  <si>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</si>
  <si>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</si>
  <si>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</si>
  <si>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</si>
  <si>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</si>
  <si>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</si>
  <si>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</si>
  <si>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</si>
  <si>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</si>
  <si>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</si>
  <si>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</si>
  <si>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</si>
  <si>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</si>
  <si>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</si>
  <si>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</si>
  <si>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</si>
  <si>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</si>
  <si>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</si>
  <si>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</si>
  <si>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</si>
  <si>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</si>
  <si>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</si>
  <si>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</si>
  <si>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</si>
  <si>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</si>
  <si>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</si>
  <si>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</si>
  <si>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</si>
  <si>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</si>
  <si>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</si>
  <si>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</si>
  <si>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</si>
  <si>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</si>
  <si>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</si>
  <si>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</si>
  <si>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</si>
  <si>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</si>
  <si>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</si>
  <si>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</si>
  <si>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</si>
  <si>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</si>
  <si>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</si>
  <si>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</si>
  <si>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</si>
  <si>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</si>
  <si>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</si>
  <si>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</si>
  <si>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</si>
  <si>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</si>
  <si>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</si>
  <si>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</si>
  <si>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</si>
  <si>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</si>
  <si>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</si>
  <si>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</si>
  <si>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</si>
  <si>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</si>
  <si>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</si>
  <si>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</si>
  <si>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</si>
  <si>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</si>
  <si>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</si>
  <si>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</si>
  <si>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</si>
  <si>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</si>
  <si>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</si>
  <si>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</si>
  <si>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</si>
  <si>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</si>
  <si>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</si>
  <si>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</si>
  <si>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</si>
  <si>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</si>
  <si>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</si>
  <si>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</si>
  <si>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</si>
  <si>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</si>
  <si>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</si>
  <si>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</si>
  <si>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</si>
  <si>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</si>
  <si>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</si>
  <si>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</si>
  <si>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</si>
  <si>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</si>
  <si>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</si>
  <si>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</si>
  <si>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</si>
  <si>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</si>
  <si>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</si>
  <si>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</si>
  <si>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</si>
  <si>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</si>
  <si>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</si>
  <si>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</si>
  <si>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</si>
  <si>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</si>
  <si>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</si>
  <si>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</si>
  <si>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</si>
  <si>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</si>
  <si>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</si>
  <si>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</si>
  <si>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</si>
  <si>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</si>
  <si>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</si>
  <si>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</si>
  <si>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</si>
  <si>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</si>
  <si>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</si>
  <si>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</si>
  <si>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</si>
  <si>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</si>
  <si>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</si>
  <si>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</si>
  <si>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</si>
  <si>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</si>
  <si>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</si>
  <si>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</si>
  <si>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</si>
  <si>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</si>
  <si>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</si>
  <si>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</si>
  <si>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</si>
  <si>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</si>
  <si>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</si>
  <si>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</si>
  <si>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</si>
  <si>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</si>
  <si>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</si>
  <si>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</si>
  <si>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</si>
  <si>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</si>
  <si>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</si>
  <si>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</si>
  <si>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</si>
  <si>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</si>
  <si>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</si>
  <si>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</si>
  <si>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</si>
  <si>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</si>
  <si>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</si>
  <si>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</si>
  <si>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</si>
  <si>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</si>
  <si>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</si>
  <si>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</si>
  <si>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</si>
  <si>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</si>
  <si>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</si>
  <si>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</si>
  <si>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</si>
  <si>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</si>
  <si>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</si>
  <si>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</si>
  <si>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</si>
  <si>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</si>
  <si>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</si>
  <si>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</si>
  <si>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</si>
  <si>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</si>
  <si>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</si>
  <si>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</si>
  <si>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</si>
  <si>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</si>
  <si>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</si>
  <si>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</si>
  <si>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</si>
  <si>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</si>
  <si>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</si>
  <si>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</si>
  <si>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</si>
  <si>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</si>
  <si>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</si>
  <si>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</si>
  <si>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</si>
  <si>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</si>
  <si>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</si>
  <si>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</si>
  <si>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</si>
  <si>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</si>
  <si>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</si>
  <si>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</si>
  <si>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</si>
  <si>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</si>
  <si>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</si>
  <si>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</si>
  <si>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</si>
  <si>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</si>
  <si>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</si>
  <si>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</si>
  <si>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</si>
  <si>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</si>
  <si>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</si>
  <si>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</si>
  <si>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</si>
  <si>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</si>
  <si>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</si>
  <si>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</si>
  <si>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</si>
  <si>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</si>
  <si>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</si>
  <si>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</si>
  <si>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</si>
  <si>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</si>
  <si>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</si>
  <si>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</si>
  <si>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</si>
  <si>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</si>
  <si>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</si>
  <si>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</si>
  <si>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</si>
  <si>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</si>
  <si>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</si>
  <si>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</si>
  <si>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</si>
  <si>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</si>
  <si>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</si>
  <si>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</si>
  <si>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</si>
  <si>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</si>
  <si>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</si>
  <si>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</si>
  <si>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</si>
  <si>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</si>
  <si>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</si>
  <si>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</si>
  <si>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</si>
  <si>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</si>
  <si>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</si>
  <si>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</si>
  <si>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</si>
  <si>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</si>
  <si>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</si>
  <si>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</si>
  <si>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</si>
  <si>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</si>
  <si>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</si>
  <si>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</si>
  <si>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</si>
  <si>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</si>
  <si>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</si>
  <si>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</si>
  <si>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</si>
  <si>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</si>
  <si>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</si>
  <si>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</si>
  <si>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</si>
  <si>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</si>
  <si>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</si>
  <si>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</si>
  <si>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</si>
  <si>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</si>
  <si>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</si>
  <si>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</si>
  <si>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</si>
  <si>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</si>
  <si>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</si>
  <si>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</si>
  <si>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</si>
  <si>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</si>
  <si>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</si>
  <si>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</si>
  <si>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</si>
  <si>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</si>
  <si>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</si>
  <si>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</si>
  <si>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</si>
  <si>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</si>
  <si>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</si>
  <si>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</si>
  <si>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</si>
  <si>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</si>
  <si>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</si>
  <si>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</si>
  <si>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</si>
  <si>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</si>
  <si>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</si>
  <si>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</si>
  <si>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</si>
  <si>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</si>
  <si>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</si>
  <si>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</si>
  <si>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</si>
  <si>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</si>
  <si>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</si>
  <si>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</si>
  <si>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</si>
  <si>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</si>
  <si>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</si>
  <si>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</si>
  <si>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</si>
  <si>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</si>
  <si>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</si>
  <si>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</si>
  <si>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</si>
  <si>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</si>
  <si>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</si>
  <si>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</si>
  <si>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</si>
  <si>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</si>
  <si>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</si>
  <si>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</si>
  <si>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</si>
  <si>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</si>
  <si>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</si>
  <si>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</si>
  <si>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</si>
  <si>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</si>
  <si>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</si>
  <si>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</si>
  <si>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</si>
  <si>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</si>
  <si>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</si>
  <si>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</si>
  <si>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</si>
  <si>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</si>
  <si>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</si>
  <si>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</si>
  <si>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</si>
  <si>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</si>
  <si>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</si>
  <si>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</si>
  <si>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</si>
  <si>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</si>
  <si>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</si>
  <si>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</si>
  <si>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</si>
  <si>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</si>
  <si>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</si>
  <si>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</si>
  <si>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</si>
  <si>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</si>
  <si>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</si>
  <si>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</si>
  <si>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</si>
  <si>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</si>
  <si>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</si>
  <si>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</si>
  <si>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</si>
  <si>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</si>
  <si>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</si>
  <si>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</si>
  <si>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</si>
  <si>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</si>
  <si>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</si>
  <si>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</si>
  <si>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</si>
  <si>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</si>
  <si>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</si>
  <si>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</si>
  <si>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</si>
  <si>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</si>
  <si>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</si>
  <si>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</si>
  <si>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</si>
  <si>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</si>
  <si>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</si>
  <si>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</si>
  <si>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</si>
  <si>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</si>
  <si>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</si>
  <si>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</si>
  <si>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</si>
  <si>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</si>
  <si>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</si>
  <si>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</si>
  <si>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</si>
  <si>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</si>
  <si>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</si>
  <si>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</si>
  <si>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</si>
  <si>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</si>
  <si>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</si>
  <si>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</si>
  <si>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</si>
  <si>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</si>
  <si>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</si>
  <si>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</si>
  <si>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</si>
  <si>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</si>
  <si>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</si>
  <si>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</si>
  <si>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</si>
  <si>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</si>
  <si>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</si>
  <si>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</si>
  <si>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</si>
  <si>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</si>
  <si>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</si>
  <si>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</si>
  <si>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</si>
  <si>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</si>
  <si>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</si>
  <si>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</si>
  <si>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</si>
  <si>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</si>
  <si>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</si>
  <si>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</si>
  <si>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</si>
  <si>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</si>
  <si>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</si>
  <si>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</si>
  <si>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</si>
  <si>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</si>
  <si>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</si>
  <si>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</si>
  <si>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</si>
  <si>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</si>
  <si>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</si>
  <si>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</si>
  <si>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</si>
  <si>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</si>
  <si>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</si>
  <si>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</si>
  <si>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</si>
  <si>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</si>
  <si>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</si>
  <si>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</si>
  <si>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</si>
  <si>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</si>
  <si>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</si>
  <si>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</si>
  <si>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</si>
  <si>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</si>
  <si>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</si>
  <si>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</si>
  <si>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</si>
  <si>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</si>
  <si>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</si>
  <si>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</si>
  <si>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</si>
  <si>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</si>
  <si>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</si>
  <si>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</si>
  <si>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</si>
  <si>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</si>
  <si>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</si>
  <si>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</si>
  <si>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</si>
  <si>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</si>
  <si>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</si>
  <si>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</si>
  <si>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</si>
  <si>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</si>
  <si>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</si>
  <si>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</si>
  <si>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</si>
  <si>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</si>
  <si>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</si>
  <si>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</si>
  <si>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</si>
  <si>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</si>
  <si>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</si>
  <si>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</si>
  <si>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</si>
  <si>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</si>
  <si>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</si>
  <si>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</si>
  <si>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</si>
  <si>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</si>
  <si>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</si>
  <si>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</si>
  <si>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</si>
  <si>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</si>
  <si>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</si>
  <si>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</si>
  <si>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</si>
  <si>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</si>
  <si>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</si>
  <si>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</si>
  <si>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</si>
  <si>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</si>
  <si>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</si>
  <si>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</si>
  <si>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</si>
  <si>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</si>
  <si>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</si>
  <si>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</si>
  <si>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</si>
  <si>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</si>
  <si>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</si>
  <si>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</si>
  <si>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</si>
  <si>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</si>
  <si>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</si>
  <si>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</si>
  <si>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</si>
  <si>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</si>
  <si>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</si>
  <si>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</si>
  <si>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</si>
  <si>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</si>
  <si>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</si>
  <si>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</si>
  <si>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</si>
  <si>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</si>
  <si>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</si>
  <si>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</si>
  <si>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</si>
  <si>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</si>
  <si>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</si>
  <si>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</si>
  <si>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</si>
  <si>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</si>
  <si>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</si>
  <si>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</si>
  <si>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</si>
  <si>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</si>
  <si>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</si>
  <si>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</si>
  <si>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</si>
  <si>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</si>
  <si>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</si>
  <si>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</si>
  <si>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</si>
  <si>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</si>
  <si>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</si>
  <si>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</si>
  <si>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</si>
  <si>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</si>
  <si>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</si>
  <si>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</si>
  <si>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</si>
  <si>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</si>
  <si>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</si>
  <si>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</si>
  <si>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</si>
  <si>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</si>
  <si>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</si>
  <si>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</si>
  <si>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</si>
  <si>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</si>
  <si>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</si>
  <si>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</si>
  <si>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</si>
  <si>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</si>
  <si>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</si>
  <si>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</si>
  <si>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</si>
  <si>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</si>
  <si>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</si>
  <si>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</si>
  <si>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</si>
  <si>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</si>
  <si>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</si>
  <si>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</si>
  <si>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</si>
  <si>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</si>
  <si>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</si>
  <si>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</si>
  <si>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</si>
  <si>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</si>
  <si>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</si>
  <si>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</si>
  <si>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</si>
  <si>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</si>
  <si>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</si>
  <si>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</si>
  <si>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</si>
  <si>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</si>
  <si>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</si>
  <si>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</si>
  <si>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</si>
  <si>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</si>
  <si>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</si>
  <si>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</si>
  <si>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</si>
  <si>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</si>
  <si>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</si>
  <si>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</si>
  <si>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</si>
  <si>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</si>
  <si>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</si>
  <si>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</si>
  <si>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</si>
  <si>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</si>
  <si>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</si>
  <si>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</si>
  <si>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</si>
  <si>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</si>
  <si>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</si>
  <si>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</si>
  <si>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</si>
  <si>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</si>
  <si>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</si>
  <si>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</si>
  <si>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</si>
  <si>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</si>
  <si>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</si>
  <si>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</si>
  <si>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</si>
  <si>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</si>
  <si>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</si>
  <si>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</si>
  <si>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</si>
  <si>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</si>
  <si>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</si>
  <si>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</si>
  <si>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</si>
  <si>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</si>
  <si>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</si>
  <si>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</si>
  <si>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</si>
  <si>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</si>
  <si>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</si>
  <si>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</si>
  <si>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</si>
  <si>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</si>
  <si>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</si>
  <si>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</si>
  <si>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</si>
  <si>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</si>
  <si>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</si>
  <si>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</si>
  <si>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</si>
  <si>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</si>
  <si>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</si>
  <si>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</si>
  <si>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</si>
  <si>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</si>
  <si>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</si>
  <si>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</si>
  <si>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</si>
  <si>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</si>
  <si>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</si>
  <si>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</si>
  <si>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</si>
  <si>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</si>
  <si>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</si>
  <si>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</si>
  <si>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</si>
  <si>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</si>
  <si>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</si>
  <si>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</si>
  <si>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</si>
  <si>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</si>
  <si>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</si>
  <si>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</si>
  <si>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</si>
  <si>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</si>
  <si>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</si>
  <si>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</si>
  <si>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</si>
  <si>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</si>
  <si>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</si>
  <si>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</si>
  <si>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</si>
  <si>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</si>
  <si>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</si>
  <si>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</si>
  <si>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</si>
  <si>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</si>
  <si>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</si>
  <si>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</si>
  <si>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</si>
  <si>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</si>
  <si>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</si>
  <si>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</si>
  <si>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</si>
  <si>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</si>
  <si>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</si>
  <si>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</si>
  <si>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</si>
  <si>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</si>
  <si>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</si>
  <si>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</si>
  <si>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</si>
  <si>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</si>
  <si>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</si>
  <si>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</si>
  <si>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</si>
  <si>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</si>
  <si>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</si>
  <si>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</si>
  <si>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</si>
  <si>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</si>
  <si>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</si>
  <si>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</si>
  <si>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</si>
  <si>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</si>
  <si>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</si>
  <si>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</si>
  <si>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</si>
  <si>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</si>
  <si>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</si>
  <si>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</si>
  <si>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</si>
  <si>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</si>
  <si>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</si>
  <si>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</si>
  <si>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</si>
  <si>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</si>
  <si>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</si>
  <si>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</si>
  <si>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</si>
  <si>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</si>
  <si>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</si>
  <si>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</si>
  <si>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</si>
  <si>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</si>
  <si>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</si>
  <si>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</si>
  <si>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</si>
  <si>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</si>
  <si>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</si>
  <si>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</si>
  <si>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</si>
  <si>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</si>
  <si>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</si>
  <si>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</si>
  <si>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</si>
  <si>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</si>
  <si>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</si>
  <si>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</si>
  <si>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</si>
  <si>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</si>
  <si>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</si>
  <si>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</si>
  <si>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</si>
  <si>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</si>
  <si>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</si>
  <si>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</si>
  <si>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</si>
  <si>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</si>
  <si>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</si>
  <si>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</si>
  <si>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</si>
  <si>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</si>
  <si>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</si>
  <si>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</si>
  <si>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</si>
  <si>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</si>
  <si>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</si>
  <si>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</si>
  <si>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</si>
  <si>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</si>
  <si>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</si>
  <si>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</si>
  <si>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</si>
  <si>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</si>
  <si>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</si>
  <si>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</si>
  <si>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</si>
  <si>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</si>
  <si>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</si>
  <si>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</si>
  <si>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</si>
  <si>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</si>
  <si>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</si>
  <si>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</si>
  <si>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</si>
  <si>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</si>
  <si>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</si>
  <si>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</si>
  <si>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</si>
  <si>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</si>
  <si>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</si>
  <si>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</si>
  <si>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</si>
  <si>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</si>
  <si>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</si>
  <si>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</si>
  <si>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</si>
  <si>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</si>
  <si>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</si>
  <si>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</si>
  <si>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</si>
  <si>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</si>
  <si>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</si>
  <si>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</si>
  <si>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</si>
  <si>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</si>
  <si>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</si>
  <si>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</si>
  <si>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</si>
  <si>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</si>
  <si>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</si>
  <si>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</si>
  <si>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</si>
  <si>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</si>
  <si>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</si>
  <si>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</si>
  <si>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</si>
  <si>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</si>
  <si>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</si>
  <si>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</si>
  <si>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</si>
  <si>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</si>
  <si>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</si>
  <si>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</si>
  <si>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</si>
  <si>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</si>
  <si>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</si>
  <si>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</si>
  <si>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</si>
  <si>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</si>
  <si>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</si>
  <si>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</si>
  <si>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</si>
  <si>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</si>
  <si>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</si>
  <si>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</si>
  <si>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</si>
  <si>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</si>
  <si>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</si>
  <si>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</si>
  <si>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</si>
  <si>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</si>
  <si>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</si>
  <si>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</si>
  <si>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</si>
  <si>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</si>
  <si>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</si>
  <si>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</si>
  <si>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</si>
  <si>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</si>
  <si>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</si>
  <si>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</si>
  <si>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</si>
  <si>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</si>
  <si>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</si>
  <si>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</si>
  <si>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</si>
  <si>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</si>
  <si>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</si>
  <si>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</si>
  <si>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</si>
  <si>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</si>
  <si>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</si>
  <si>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</si>
  <si>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</si>
  <si>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</si>
  <si>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</si>
  <si>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</si>
  <si>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</si>
  <si>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</si>
  <si>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</si>
  <si>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</si>
  <si>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</si>
  <si>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</si>
  <si>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</si>
  <si>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</si>
  <si>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</si>
  <si>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</si>
  <si>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</si>
  <si>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</si>
  <si>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</si>
  <si>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</si>
  <si>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</si>
  <si>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</si>
  <si>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</si>
  <si>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</si>
  <si>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</si>
  <si>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</si>
  <si>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</si>
  <si>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</si>
  <si>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</si>
  <si>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</si>
  <si>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</si>
  <si>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</si>
  <si>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</si>
  <si>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</si>
  <si>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</si>
  <si>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</si>
  <si>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</si>
  <si>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</si>
  <si>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</si>
  <si>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</si>
  <si>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</si>
  <si>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</si>
  <si>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</si>
  <si>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</si>
  <si>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</si>
  <si>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</si>
  <si>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</si>
  <si>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</si>
  <si>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</si>
  <si>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</si>
  <si>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</si>
  <si>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</si>
  <si>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</si>
  <si>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</si>
  <si>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</si>
  <si>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</si>
  <si>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</si>
  <si>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</si>
  <si>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</si>
  <si>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</si>
  <si>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</si>
  <si>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</si>
  <si>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</si>
  <si>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</si>
  <si>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</si>
  <si>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</si>
  <si>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</si>
  <si>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</si>
  <si>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</si>
  <si>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</si>
  <si>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</si>
  <si>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</si>
  <si>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</si>
  <si>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</si>
  <si>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</si>
  <si>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</si>
  <si>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</si>
  <si>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</si>
  <si>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</si>
  <si>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</si>
  <si>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</si>
  <si>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</si>
  <si>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</si>
  <si>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</si>
  <si>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</si>
  <si>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</si>
  <si>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</si>
  <si>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</si>
  <si>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</si>
  <si>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</si>
  <si>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</si>
  <si>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</si>
  <si>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</si>
  <si>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</si>
  <si>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</si>
  <si>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</si>
  <si>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</si>
  <si>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</si>
  <si>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</si>
  <si>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</si>
  <si>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</si>
  <si>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</si>
  <si>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</si>
  <si>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</si>
  <si>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</si>
  <si>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</si>
  <si>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</si>
  <si>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</si>
  <si>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</si>
  <si>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</si>
  <si>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</si>
  <si>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</si>
  <si>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</si>
  <si>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</si>
  <si>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</si>
  <si>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</si>
  <si>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</si>
  <si>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</si>
  <si>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</si>
  <si>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</si>
  <si>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</si>
  <si>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</si>
  <si>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</si>
  <si>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</si>
  <si>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</si>
  <si>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</si>
  <si>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</si>
  <si>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</si>
  <si>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</si>
  <si>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</si>
  <si>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</si>
  <si>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</si>
  <si>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</si>
  <si>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</si>
  <si>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</si>
  <si>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</si>
  <si>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</si>
  <si>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</si>
  <si>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</si>
  <si>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</si>
  <si>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</si>
  <si>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</si>
  <si>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</si>
  <si>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</si>
  <si>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</si>
  <si>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</si>
  <si>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</si>
  <si>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</si>
  <si>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</si>
  <si>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</si>
  <si>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</si>
  <si>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</si>
  <si>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</si>
  <si>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</si>
  <si>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</si>
  <si>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</si>
  <si>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</si>
  <si>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</si>
  <si>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</si>
  <si>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</si>
  <si>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</si>
  <si>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</si>
  <si>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</si>
  <si>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</si>
  <si>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</si>
  <si>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</si>
  <si>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</si>
  <si>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</si>
  <si>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</si>
  <si>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</si>
  <si>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</si>
  <si>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</si>
  <si>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</si>
  <si>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</si>
  <si>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</si>
  <si>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</si>
  <si>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</si>
  <si>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</si>
  <si>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</si>
  <si>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</si>
  <si>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</si>
  <si>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</si>
  <si>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</si>
  <si>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</si>
  <si>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</si>
  <si>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</si>
  <si>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</si>
  <si>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</si>
  <si>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</si>
  <si>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</si>
  <si>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</si>
  <si>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</si>
  <si>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</si>
  <si>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</si>
  <si>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</si>
  <si>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</si>
  <si>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</si>
  <si>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</si>
  <si>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</si>
  <si>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</si>
  <si>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</si>
  <si>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</si>
  <si>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</si>
  <si>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</si>
  <si>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</si>
  <si>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</si>
  <si>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</si>
  <si>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</si>
  <si>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</si>
  <si>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</si>
  <si>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</si>
  <si>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</si>
  <si>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</si>
  <si>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</si>
  <si>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</si>
  <si>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</si>
  <si>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</si>
  <si>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</si>
  <si>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</si>
  <si>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</si>
  <si>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</si>
  <si>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</si>
  <si>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</si>
  <si>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</si>
  <si>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</si>
  <si>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</si>
  <si>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</si>
  <si>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</si>
  <si>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</si>
  <si>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</si>
  <si>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</si>
  <si>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</si>
  <si>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</si>
  <si>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</si>
  <si>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</si>
  <si>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</si>
  <si>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</si>
  <si>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</si>
  <si>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</si>
  <si>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</si>
  <si>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</si>
  <si>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</si>
  <si>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</si>
  <si>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</si>
  <si>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</si>
  <si>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</si>
  <si>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</si>
  <si>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</si>
  <si>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</si>
  <si>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</si>
  <si>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</si>
  <si>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</si>
  <si>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</si>
  <si>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</si>
  <si>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</si>
  <si>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</si>
  <si>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</si>
  <si>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</si>
  <si>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</si>
  <si>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</si>
  <si>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</si>
  <si>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</si>
  <si>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</si>
  <si>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</si>
  <si>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</si>
  <si>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</si>
  <si>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</si>
  <si>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</si>
  <si>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</si>
  <si>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</si>
  <si>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</si>
  <si>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</si>
  <si>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</si>
  <si>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</si>
  <si>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</si>
  <si>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</si>
  <si>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</si>
  <si>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</si>
  <si>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</si>
  <si>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</si>
  <si>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</si>
  <si>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</si>
  <si>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</si>
  <si>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</si>
  <si>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</si>
  <si>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</si>
  <si>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</si>
  <si>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</si>
  <si>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</si>
  <si>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</si>
  <si>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</si>
  <si>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</si>
  <si>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</si>
  <si>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</si>
  <si>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</si>
  <si>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</si>
  <si>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</si>
  <si>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</si>
  <si>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</si>
  <si>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</si>
  <si>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</si>
  <si>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</si>
  <si>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</si>
  <si>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</si>
  <si>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</si>
  <si>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</si>
  <si>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</si>
  <si>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</si>
  <si>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</si>
  <si>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</si>
  <si>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</si>
  <si>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</si>
  <si>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</si>
  <si>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</si>
  <si>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</si>
  <si>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</si>
  <si>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</si>
  <si>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</si>
  <si>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</si>
  <si>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</si>
  <si>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</si>
  <si>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</si>
  <si>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</si>
  <si>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</si>
  <si>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</si>
  <si>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</si>
  <si>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</si>
  <si>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</si>
  <si>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</si>
  <si>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</si>
  <si>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</si>
  <si>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</si>
  <si>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</si>
  <si>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</si>
  <si>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</si>
  <si>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</si>
  <si>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</si>
  <si>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</si>
  <si>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</si>
  <si>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</si>
  <si>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</si>
  <si>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</si>
  <si>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</si>
  <si>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</si>
  <si>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</si>
  <si>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</si>
  <si>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</si>
  <si>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</si>
  <si>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</si>
  <si>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</si>
  <si>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</si>
  <si>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</si>
  <si>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</si>
  <si>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</si>
  <si>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</si>
  <si>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</si>
  <si>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</si>
  <si>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</si>
  <si>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</si>
  <si>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</si>
  <si>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</si>
  <si>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</si>
  <si>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</si>
  <si>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</si>
  <si>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</si>
  <si>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</si>
  <si>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</si>
  <si>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</si>
  <si>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</si>
  <si>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</si>
  <si>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</si>
  <si>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</si>
  <si>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</si>
  <si>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</si>
  <si>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</si>
  <si>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</si>
  <si>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</si>
  <si>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</si>
  <si>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</si>
  <si>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</si>
  <si>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</si>
  <si>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</si>
  <si>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</si>
  <si>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</si>
  <si>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</si>
  <si>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</si>
  <si>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</si>
  <si>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</si>
  <si>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</si>
  <si>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</si>
  <si>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</si>
  <si>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</si>
  <si>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</si>
  <si>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</si>
  <si>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</si>
  <si>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</si>
  <si>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</si>
  <si>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</si>
  <si>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</si>
  <si>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</si>
  <si>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</si>
  <si>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</si>
  <si>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</si>
  <si>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</si>
  <si>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</si>
  <si>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</si>
  <si>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</si>
  <si>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</si>
  <si>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</si>
  <si>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</si>
  <si>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</si>
  <si>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</si>
  <si>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</si>
  <si>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</si>
  <si>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</si>
  <si>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</si>
  <si>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</si>
  <si>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</si>
  <si>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</si>
  <si>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</si>
  <si>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</si>
  <si>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</si>
  <si>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</si>
  <si>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</si>
  <si>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</si>
  <si>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</si>
  <si>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</si>
  <si>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</si>
  <si>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</si>
  <si>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</si>
  <si>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</si>
  <si>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</si>
  <si>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</si>
  <si>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</si>
  <si>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</si>
  <si>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</si>
  <si>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</si>
  <si>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</si>
  <si>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</si>
  <si>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</si>
  <si>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</si>
  <si>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</si>
  <si>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</si>
  <si>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</si>
  <si>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</si>
  <si>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</si>
  <si>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</si>
  <si>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</si>
  <si>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</si>
  <si>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</si>
  <si>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</si>
  <si>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</si>
  <si>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</si>
  <si>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</si>
  <si>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</si>
  <si>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</si>
  <si>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</si>
  <si>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</si>
  <si>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</si>
  <si>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</si>
  <si>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</si>
  <si>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</si>
  <si>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</si>
  <si>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</si>
  <si>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</si>
  <si>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</si>
  <si>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</si>
  <si>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</si>
  <si>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</si>
  <si>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</si>
  <si>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</si>
  <si>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</si>
  <si>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</si>
  <si>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</si>
  <si>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</si>
  <si>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</si>
  <si>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</si>
  <si>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</si>
  <si>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</si>
  <si>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</si>
  <si>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</si>
  <si>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</si>
  <si>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</si>
  <si>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</si>
  <si>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</si>
  <si>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</si>
  <si>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</si>
  <si>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</si>
  <si>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</si>
  <si>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</si>
  <si>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</si>
  <si>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</si>
  <si>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</si>
  <si>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</si>
  <si>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</si>
  <si>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</si>
  <si>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</si>
  <si>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</si>
  <si>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</si>
  <si>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</si>
  <si>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</si>
  <si>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</si>
  <si>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</si>
  <si>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</si>
  <si>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</si>
  <si>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</si>
  <si>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</si>
  <si>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</si>
  <si>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</si>
  <si>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</si>
  <si>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</si>
  <si>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</si>
  <si>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</si>
  <si>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</si>
  <si>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</si>
  <si>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</si>
  <si>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</si>
  <si>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</si>
  <si>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</si>
  <si>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</si>
  <si>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</si>
  <si>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</si>
  <si>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</si>
  <si>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</si>
  <si>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</si>
  <si>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</si>
  <si>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</si>
  <si>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</si>
  <si>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</si>
  <si>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</si>
  <si>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</si>
  <si>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</si>
  <si>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</si>
  <si>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</si>
  <si>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</si>
  <si>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</si>
  <si>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</si>
  <si>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</si>
  <si>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</si>
  <si>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</si>
  <si>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</si>
  <si>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</si>
  <si>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</si>
  <si>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</si>
  <si>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</si>
  <si>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</si>
  <si>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</si>
  <si>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</si>
  <si>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</si>
  <si>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</si>
  <si>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</si>
  <si>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</si>
  <si>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</si>
  <si>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</si>
  <si>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</si>
  <si>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</si>
  <si>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</si>
  <si>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</si>
  <si>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</si>
  <si>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</si>
  <si>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</si>
  <si>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</si>
  <si>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</si>
  <si>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</si>
  <si>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</si>
  <si>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</si>
  <si>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</si>
  <si>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</si>
  <si>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</si>
  <si>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</si>
  <si>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</si>
  <si>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</si>
  <si>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</si>
  <si>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</si>
  <si>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</si>
  <si>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</si>
  <si>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</si>
  <si>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</si>
  <si>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</si>
  <si>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</si>
  <si>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</si>
  <si>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</si>
  <si>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</si>
  <si>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</si>
  <si>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</si>
  <si>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</si>
  <si>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</si>
  <si>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</si>
  <si>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</si>
  <si>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</si>
  <si>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</si>
  <si>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</si>
  <si>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</si>
  <si>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</si>
  <si>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</si>
  <si>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</si>
  <si>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</si>
  <si>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</si>
  <si>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</si>
  <si>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</si>
  <si>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</si>
  <si>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</si>
  <si>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</si>
  <si>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</si>
  <si>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</si>
  <si>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</si>
  <si>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</si>
  <si>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</si>
  <si>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</si>
  <si>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</si>
  <si>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</si>
  <si>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</si>
  <si>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</si>
  <si>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</si>
  <si>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</si>
  <si>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</si>
  <si>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</si>
  <si>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</si>
  <si>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</si>
  <si>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</si>
  <si>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</si>
  <si>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</si>
  <si>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</si>
  <si>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</si>
  <si>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</si>
  <si>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</si>
  <si>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</si>
  <si>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</si>
  <si>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</si>
  <si>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</si>
  <si>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</si>
  <si>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</si>
  <si>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</si>
  <si>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</si>
  <si>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</si>
  <si>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</si>
  <si>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</si>
  <si>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</si>
  <si>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</si>
  <si>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</si>
  <si>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</si>
  <si>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</si>
  <si>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</si>
  <si>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</si>
  <si>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</si>
  <si>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</si>
  <si>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</si>
  <si>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</si>
  <si>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</si>
  <si>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</si>
  <si>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</si>
  <si>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</si>
  <si>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</si>
  <si>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</si>
  <si>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</si>
  <si>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</si>
  <si>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</si>
  <si>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</si>
  <si>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</si>
  <si>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</si>
  <si>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</si>
  <si>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</si>
  <si>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</si>
  <si>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</si>
  <si>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</si>
  <si>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</si>
  <si>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</si>
  <si>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</si>
  <si>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</si>
  <si>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</si>
  <si>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</si>
  <si>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</si>
  <si>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</si>
  <si>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</si>
  <si>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</si>
  <si>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</si>
  <si>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</si>
  <si>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</si>
  <si>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</si>
  <si>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</si>
  <si>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</si>
  <si>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</si>
  <si>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</si>
  <si>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</si>
  <si>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</si>
  <si>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</si>
  <si>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</si>
  <si>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</si>
  <si>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</si>
  <si>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</si>
  <si>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</si>
  <si>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</si>
  <si>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</si>
  <si>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</si>
  <si>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</si>
  <si>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</si>
  <si>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</si>
  <si>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</si>
  <si>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</si>
  <si>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</si>
  <si>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</si>
  <si>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</si>
  <si>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</si>
  <si>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</si>
  <si>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</si>
  <si>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</si>
  <si>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</si>
  <si>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</si>
  <si>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</si>
  <si>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</si>
  <si>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</si>
  <si>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</si>
  <si>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</si>
  <si>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</si>
  <si>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</si>
  <si>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</si>
  <si>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</si>
  <si>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</si>
  <si>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</si>
  <si>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</si>
  <si>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</si>
  <si>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</si>
  <si>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</si>
  <si>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</si>
  <si>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</si>
  <si>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</si>
  <si>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</si>
  <si>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</si>
  <si>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</si>
  <si>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</si>
  <si>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</si>
  <si>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</si>
  <si>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</si>
  <si>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</si>
  <si>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</si>
  <si>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</si>
  <si>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</si>
  <si>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</si>
  <si>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</si>
  <si>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</si>
  <si>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</si>
  <si>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</si>
  <si>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</si>
  <si>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</si>
  <si>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</si>
  <si>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</si>
  <si>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</si>
  <si>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</si>
  <si>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</si>
  <si>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</si>
  <si>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</si>
  <si>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</si>
  <si>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</si>
  <si>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</si>
  <si>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</si>
  <si>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</si>
  <si>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</si>
  <si>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</si>
  <si>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</si>
  <si>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</si>
  <si>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</si>
  <si>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</si>
  <si>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</si>
  <si>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</si>
  <si>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</si>
  <si>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</si>
  <si>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</si>
  <si>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</si>
  <si>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</si>
  <si>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</si>
  <si>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</si>
  <si>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</si>
  <si>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</si>
  <si>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</si>
  <si>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</si>
  <si>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</si>
  <si>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</si>
  <si>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</si>
  <si>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</si>
  <si>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</si>
  <si>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</si>
  <si>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</si>
  <si>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</si>
  <si>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</si>
  <si>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</si>
  <si>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</si>
  <si>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</si>
  <si>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</si>
  <si>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</si>
  <si>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</si>
  <si>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</si>
  <si>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</si>
  <si>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</si>
  <si>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</si>
  <si>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</si>
  <si>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</si>
  <si>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</si>
  <si>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</si>
  <si>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</si>
  <si>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</si>
  <si>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</si>
  <si>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</si>
  <si>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</si>
  <si>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</si>
  <si>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</si>
  <si>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</si>
  <si>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</si>
  <si>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</si>
  <si>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</si>
  <si>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</si>
  <si>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</si>
  <si>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</si>
  <si>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</si>
  <si>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</si>
  <si>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</si>
  <si>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</si>
  <si>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</si>
  <si>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</si>
  <si>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</si>
  <si>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</si>
  <si>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</si>
  <si>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</si>
  <si>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</si>
  <si>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</si>
  <si>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</si>
  <si>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</si>
  <si>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</si>
  <si>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</si>
  <si>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</si>
  <si>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</si>
  <si>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</si>
  <si>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</si>
  <si>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</si>
  <si>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</si>
  <si>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</si>
  <si>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</si>
  <si>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</si>
  <si>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</si>
  <si>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</si>
  <si>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</si>
  <si>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</si>
  <si>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</si>
  <si>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</si>
  <si>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</si>
  <si>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</si>
  <si>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</si>
  <si>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</si>
  <si>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</si>
  <si>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</si>
  <si>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</si>
  <si>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</si>
  <si>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</si>
  <si>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</si>
  <si>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</si>
  <si>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</si>
  <si>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</si>
  <si>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</si>
  <si>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</si>
  <si>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</si>
  <si>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</si>
  <si>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</si>
  <si>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</si>
  <si>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</si>
  <si>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</si>
  <si>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</si>
  <si>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</si>
  <si>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</si>
  <si>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</si>
  <si>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</si>
  <si>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</si>
  <si>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</si>
  <si>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</si>
  <si>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</si>
  <si>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</si>
  <si>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</si>
  <si>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</si>
  <si>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</si>
  <si>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</si>
  <si>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</si>
  <si>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</si>
  <si>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</si>
  <si>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</si>
  <si>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</si>
  <si>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</si>
  <si>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</si>
  <si>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</si>
  <si>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</si>
  <si>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</si>
  <si>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</si>
  <si>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</si>
  <si>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</si>
  <si>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</si>
  <si>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</si>
  <si>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</si>
  <si>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</si>
  <si>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</si>
  <si>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</si>
  <si>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</si>
  <si>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</si>
  <si>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</si>
  <si>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</si>
  <si>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</si>
  <si>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</si>
  <si>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</si>
  <si>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</si>
  <si>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</si>
  <si>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</si>
  <si>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</si>
  <si>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</si>
  <si>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</si>
  <si>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</si>
  <si>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</si>
  <si>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</si>
  <si>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</si>
  <si>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</si>
  <si>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</si>
  <si>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</si>
  <si>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</si>
  <si>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</si>
  <si>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</si>
  <si>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</si>
  <si>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</si>
  <si>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</si>
  <si>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</si>
  <si>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</si>
  <si>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</si>
  <si>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</si>
  <si>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</si>
  <si>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</si>
  <si>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</si>
  <si>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</si>
  <si>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</si>
  <si>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</si>
  <si>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</si>
  <si>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</si>
  <si>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</si>
  <si>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</si>
  <si>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</si>
  <si>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</si>
  <si>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</si>
  <si>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</si>
  <si>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</si>
  <si>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</si>
  <si>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</si>
  <si>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</si>
  <si>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</si>
  <si>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</si>
  <si>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</si>
  <si>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</si>
  <si>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</si>
  <si>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</si>
  <si>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</si>
  <si>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</si>
  <si>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</si>
  <si>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</si>
  <si>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</si>
  <si>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</si>
  <si>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</si>
  <si>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</si>
  <si>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</si>
  <si>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</si>
  <si>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</si>
  <si>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</si>
  <si>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</si>
  <si>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</si>
  <si>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</si>
  <si>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</si>
  <si>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</si>
  <si>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</si>
  <si>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</si>
  <si>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</si>
  <si>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</si>
  <si>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</si>
  <si>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</si>
  <si>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</si>
  <si>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</si>
  <si>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</si>
  <si>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</si>
  <si>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</si>
  <si>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</si>
  <si>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</si>
  <si>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</si>
  <si>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</si>
  <si>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</si>
  <si>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</si>
  <si>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</si>
  <si>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</si>
  <si>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</si>
  <si>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</si>
  <si>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</si>
  <si>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</si>
  <si>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</si>
  <si>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</si>
  <si>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</si>
  <si>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</si>
  <si>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</si>
  <si>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</si>
  <si>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</si>
  <si>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</si>
  <si>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</si>
  <si>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</si>
  <si>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</si>
  <si>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</si>
  <si>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</si>
  <si>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</si>
  <si>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</si>
  <si>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</si>
  <si>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</si>
  <si>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</si>
  <si>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</si>
  <si>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</si>
  <si>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</si>
  <si>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</si>
  <si>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</si>
  <si>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</si>
  <si>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</si>
  <si>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</si>
  <si>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</si>
  <si>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</si>
  <si>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</si>
  <si>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</si>
  <si>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</si>
  <si>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</si>
  <si>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</si>
  <si>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</si>
  <si>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</si>
  <si>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</si>
  <si>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</si>
  <si>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</si>
  <si>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</si>
  <si>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</si>
  <si>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</si>
  <si>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</si>
  <si>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</si>
  <si>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</si>
  <si>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</si>
  <si>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</si>
  <si>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</si>
  <si>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</si>
  <si>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</si>
  <si>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</si>
  <si>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</si>
  <si>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</si>
  <si>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</si>
  <si>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</si>
  <si>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</si>
  <si>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</si>
  <si>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</si>
  <si>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</si>
  <si>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</si>
  <si>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</si>
  <si>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</si>
  <si>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</si>
  <si>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</si>
  <si>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</si>
  <si>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</si>
  <si>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</si>
  <si>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</si>
  <si>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</si>
  <si>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</si>
  <si>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</si>
  <si>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</si>
  <si>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</si>
  <si>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</si>
  <si>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</si>
  <si>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</si>
  <si>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</si>
  <si>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</si>
  <si>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</si>
  <si>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</si>
  <si>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</si>
  <si>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</si>
  <si>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</si>
  <si>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</si>
  <si>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</si>
  <si>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</si>
  <si>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</si>
  <si>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</si>
  <si>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</si>
  <si>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</si>
  <si>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</si>
  <si>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</si>
  <si>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</si>
  <si>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</si>
  <si>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</si>
  <si>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</si>
  <si>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</si>
  <si>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</si>
  <si>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</si>
  <si>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</si>
  <si>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</si>
  <si>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</si>
  <si>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</si>
  <si>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</si>
  <si>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</si>
  <si>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</si>
  <si>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</si>
  <si>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</si>
  <si>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</si>
  <si>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</si>
  <si>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</si>
  <si>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</si>
  <si>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</si>
  <si>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</si>
  <si>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</si>
  <si>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</si>
  <si>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</si>
  <si>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</si>
  <si>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</si>
  <si>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</si>
  <si>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</si>
  <si>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</si>
  <si>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</si>
  <si>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</si>
  <si>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</si>
  <si>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</si>
  <si>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</si>
  <si>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</si>
  <si>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</si>
  <si>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</si>
  <si>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</si>
  <si>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</si>
  <si>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</si>
  <si>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</si>
  <si>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</si>
  <si>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</si>
  <si>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</si>
  <si>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</si>
  <si>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</si>
  <si>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</si>
  <si>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</si>
  <si>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</si>
  <si>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</si>
  <si>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</si>
  <si>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</si>
  <si>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</si>
  <si>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</si>
  <si>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</si>
  <si>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</si>
  <si>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</si>
  <si>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</si>
  <si>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</si>
  <si>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</si>
  <si>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</si>
  <si>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</si>
  <si>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</si>
  <si>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</si>
  <si>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</si>
  <si>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</si>
  <si>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</si>
  <si>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</si>
  <si>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</si>
  <si>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</si>
  <si>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</si>
  <si>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</si>
  <si>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</si>
  <si>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</si>
  <si>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</si>
  <si>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</si>
  <si>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</si>
  <si>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</si>
  <si>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</si>
  <si>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</si>
  <si>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</si>
  <si>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</si>
  <si>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</si>
  <si>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</si>
  <si>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</si>
  <si>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</si>
  <si>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</si>
  <si>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</si>
  <si>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</si>
  <si>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</si>
  <si>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</si>
  <si>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</si>
  <si>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</si>
  <si>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</si>
  <si>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</si>
  <si>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</si>
  <si>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</si>
  <si>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</si>
  <si>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</si>
  <si>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</si>
  <si>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</si>
  <si>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</si>
  <si>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</si>
  <si>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</si>
  <si>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</si>
  <si>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</si>
  <si>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</si>
  <si>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</si>
  <si>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</si>
  <si>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</si>
  <si>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</si>
  <si>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</si>
  <si>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</si>
  <si>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</si>
  <si>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</si>
  <si>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</si>
  <si>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</si>
  <si>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</si>
  <si>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</si>
  <si>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</si>
  <si>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</si>
  <si>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</si>
  <si>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</si>
  <si>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</si>
  <si>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</si>
  <si>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</si>
  <si>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</si>
  <si>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</si>
  <si>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</si>
  <si>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</si>
  <si>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</si>
  <si>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</si>
  <si>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</si>
  <si>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</si>
  <si>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</si>
  <si>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</si>
  <si>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</si>
  <si>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</si>
  <si>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</si>
  <si>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</si>
  <si>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</si>
  <si>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</si>
  <si>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</si>
  <si>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</si>
  <si>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</si>
  <si>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</si>
  <si>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</si>
  <si>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</si>
  <si>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</si>
  <si>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</si>
  <si>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</si>
  <si>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</si>
  <si>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</si>
  <si>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</si>
  <si>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</si>
  <si>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</si>
  <si>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</si>
  <si>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</si>
  <si>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</si>
  <si>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</si>
  <si>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</si>
  <si>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</si>
  <si>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</si>
  <si>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</si>
  <si>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</si>
  <si>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</si>
  <si>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</si>
  <si>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</si>
  <si>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</si>
  <si>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</si>
  <si>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</si>
  <si>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</si>
  <si>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</si>
  <si>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</si>
  <si>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</si>
  <si>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</si>
  <si>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</si>
  <si>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</si>
  <si>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</si>
  <si>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</si>
  <si>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</si>
  <si>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</si>
  <si>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</si>
  <si>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</si>
  <si>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</si>
  <si>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</si>
  <si>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</si>
  <si>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</si>
  <si>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</si>
  <si>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</si>
  <si>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</si>
  <si>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</si>
  <si>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</si>
  <si>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</si>
  <si>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</si>
  <si>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</si>
  <si>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</si>
  <si>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</si>
  <si>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</si>
  <si>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</si>
  <si>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</si>
  <si>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</si>
  <si>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</si>
  <si>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</si>
  <si>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</si>
  <si>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</si>
  <si>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</si>
  <si>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</si>
  <si>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</si>
  <si>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</si>
  <si>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</si>
  <si>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</si>
  <si>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</si>
  <si>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</si>
  <si>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</si>
  <si>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</si>
  <si>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</si>
  <si>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</si>
  <si>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</si>
  <si>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</si>
  <si>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</si>
  <si>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</si>
  <si>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</si>
  <si>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</si>
  <si>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</si>
  <si>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</si>
  <si>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</si>
  <si>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</si>
  <si>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</si>
  <si>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</si>
  <si>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</si>
  <si>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</si>
  <si>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</si>
  <si>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</si>
  <si>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</si>
  <si>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</si>
  <si>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</si>
  <si>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</si>
  <si>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</si>
  <si>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</si>
  <si>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</si>
  <si>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</si>
  <si>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</si>
  <si>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</si>
  <si>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</si>
  <si>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</si>
  <si>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</si>
  <si>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</si>
  <si>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</si>
  <si>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</si>
  <si>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</si>
  <si>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</si>
  <si>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</si>
  <si>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</si>
  <si>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</si>
  <si>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</si>
  <si>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</si>
  <si>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</si>
  <si>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</si>
  <si>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</si>
  <si>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</si>
  <si>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</si>
  <si>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</si>
  <si>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</si>
  <si>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</si>
  <si>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</si>
  <si>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</si>
  <si>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</si>
  <si>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</si>
  <si>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</si>
  <si>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</si>
  <si>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</si>
  <si>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</si>
  <si>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</si>
  <si>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</si>
  <si>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</si>
  <si>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</si>
  <si>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</si>
  <si>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</si>
  <si>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</si>
  <si>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</si>
  <si>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</si>
  <si>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</si>
  <si>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</si>
  <si>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</si>
  <si>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</si>
  <si>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</si>
  <si>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</si>
  <si>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</si>
  <si>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</si>
  <si>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</si>
  <si>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</si>
  <si>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</si>
  <si>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</si>
  <si>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</si>
  <si>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</si>
  <si>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</si>
  <si>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</si>
  <si>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</si>
  <si>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</si>
  <si>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</si>
  <si>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</si>
  <si>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</si>
  <si>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</si>
  <si>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</si>
  <si>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</si>
  <si>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</si>
  <si>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</si>
  <si>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</si>
  <si>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</si>
  <si>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</si>
  <si>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</si>
  <si>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</si>
  <si>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</si>
  <si>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</si>
  <si>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</si>
  <si>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</si>
  <si>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</si>
  <si>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</si>
  <si>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</si>
  <si>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</si>
  <si>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</si>
  <si>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</si>
  <si>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</si>
  <si>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</si>
  <si>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</si>
  <si>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</si>
  <si>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</si>
  <si>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</si>
  <si>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</si>
  <si>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</si>
  <si>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</si>
  <si>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</si>
  <si>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</si>
  <si>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</si>
  <si>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</si>
  <si>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</si>
  <si>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</si>
  <si>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</si>
  <si>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</si>
  <si>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</si>
  <si>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</si>
  <si>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</si>
  <si>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</si>
  <si>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</si>
  <si>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</si>
  <si>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</si>
  <si>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</si>
  <si>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</si>
  <si>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</si>
  <si>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</si>
  <si>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</si>
  <si>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</si>
  <si>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</si>
  <si>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</si>
  <si>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</si>
  <si>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</si>
  <si>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</si>
  <si>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</si>
  <si>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</si>
  <si>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</si>
  <si>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</si>
  <si>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</si>
  <si>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</si>
  <si>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</si>
  <si>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</si>
  <si>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</si>
  <si>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</si>
  <si>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</si>
  <si>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</si>
  <si>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</si>
  <si>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</si>
  <si>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</si>
  <si>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</si>
  <si>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</si>
  <si>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</si>
  <si>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</si>
  <si>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</si>
  <si>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</si>
  <si>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</si>
  <si>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</si>
  <si>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</si>
  <si>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</si>
  <si>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</si>
  <si>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</si>
  <si>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</si>
  <si>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</si>
  <si>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</si>
  <si>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</si>
  <si>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</si>
  <si>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</si>
  <si>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</si>
  <si>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</si>
  <si>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</si>
  <si>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</si>
  <si>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</si>
  <si>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</si>
  <si>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</si>
  <si>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</si>
  <si>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</si>
  <si>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</si>
  <si>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</si>
  <si>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</si>
  <si>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</si>
  <si>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</si>
  <si>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</si>
  <si>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</si>
  <si>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</si>
  <si>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</si>
  <si>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</si>
  <si>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</si>
  <si>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</si>
  <si>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</si>
  <si>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</si>
  <si>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</si>
  <si>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</si>
  <si>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</si>
  <si>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</si>
  <si>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</si>
  <si>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</si>
  <si>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</si>
  <si>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</si>
  <si>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</si>
  <si>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</si>
  <si>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</si>
  <si>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</si>
  <si>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</si>
  <si>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</si>
  <si>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</si>
  <si>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</si>
  <si>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</si>
  <si>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</si>
  <si>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</si>
  <si>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</si>
  <si>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</si>
  <si>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</si>
  <si>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</si>
  <si>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</si>
  <si>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</si>
  <si>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</si>
  <si>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</si>
  <si>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</si>
  <si>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</si>
  <si>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</si>
  <si>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</si>
  <si>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</si>
  <si>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</si>
  <si>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</si>
  <si>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</si>
  <si>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</si>
  <si>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</si>
  <si>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</si>
  <si>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</si>
  <si>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</si>
  <si>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</si>
  <si>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</si>
  <si>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</si>
  <si>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</si>
  <si>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</si>
  <si>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</si>
  <si>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</si>
  <si>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</si>
  <si>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</si>
  <si>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</si>
  <si>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</si>
  <si>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</si>
  <si>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</si>
  <si>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</si>
  <si>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</si>
  <si>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</si>
  <si>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</si>
  <si>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</si>
  <si>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</si>
  <si>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</si>
  <si>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</si>
  <si>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</si>
  <si>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</si>
  <si>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</si>
  <si>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</si>
  <si>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</si>
  <si>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</si>
  <si>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</si>
  <si>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</si>
  <si>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</si>
  <si>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</si>
  <si>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</si>
  <si>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</si>
  <si>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</si>
  <si>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</si>
  <si>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</si>
  <si>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</si>
  <si>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</si>
  <si>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</si>
  <si>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</si>
  <si>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</si>
  <si>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</si>
  <si>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</si>
  <si>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</si>
  <si>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</si>
  <si>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</si>
  <si>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</si>
  <si>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</si>
  <si>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</si>
  <si>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</si>
  <si>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</si>
  <si>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</si>
  <si>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</si>
  <si>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</si>
  <si>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</si>
  <si>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</si>
  <si>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</si>
  <si>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</si>
  <si>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</si>
  <si>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</si>
  <si>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</si>
  <si>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</si>
  <si>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</si>
  <si>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</si>
  <si>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</si>
  <si>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</si>
  <si>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</si>
  <si>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</si>
  <si>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</si>
  <si>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</si>
  <si>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</si>
  <si>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</si>
  <si>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</si>
  <si>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</si>
  <si>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</si>
  <si>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</si>
  <si>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</si>
  <si>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</si>
  <si>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</si>
  <si>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</si>
  <si>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</si>
  <si>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</si>
  <si>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</si>
  <si>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</si>
  <si>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</si>
  <si>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</si>
  <si>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</si>
  <si>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</si>
  <si>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</si>
  <si>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</si>
  <si>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</si>
  <si>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</si>
  <si>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</si>
  <si>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</si>
  <si>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</si>
  <si>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</si>
  <si>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</si>
  <si>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</si>
  <si>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</si>
  <si>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</si>
  <si>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</si>
  <si>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</si>
  <si>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</si>
  <si>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</si>
  <si>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</si>
  <si>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</si>
  <si>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</si>
  <si>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</si>
  <si>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</si>
  <si>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</si>
  <si>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</si>
  <si>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</si>
  <si>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</si>
  <si>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</si>
  <si>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</si>
  <si>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</si>
  <si>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</si>
  <si>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</si>
  <si>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</si>
  <si>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</si>
  <si>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</si>
  <si>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</si>
  <si>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</si>
  <si>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</si>
  <si>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</si>
  <si>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</si>
  <si>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</si>
  <si>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</si>
  <si>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</si>
  <si>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</si>
  <si>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</si>
  <si>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</si>
  <si>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</si>
  <si>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</si>
  <si>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</si>
  <si>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</si>
  <si>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</si>
  <si>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</si>
  <si>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</si>
  <si>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</si>
  <si>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</si>
  <si>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</si>
  <si>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</si>
  <si>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</si>
  <si>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</si>
  <si>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</si>
  <si>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</si>
  <si>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</si>
  <si>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</si>
  <si>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</si>
  <si>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</si>
  <si>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</si>
  <si>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</si>
  <si>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</si>
  <si>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</si>
  <si>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</si>
  <si>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</si>
  <si>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</si>
  <si>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</si>
  <si>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</si>
  <si>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</si>
  <si>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</si>
  <si>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</si>
  <si>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</si>
  <si>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</si>
  <si>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</si>
  <si>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</si>
  <si>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</si>
  <si>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</si>
  <si>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</si>
  <si>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</si>
  <si>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</si>
  <si>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</si>
  <si>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</si>
  <si>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</si>
  <si>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</si>
  <si>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</si>
  <si>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</si>
  <si>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</si>
  <si>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</si>
  <si>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</si>
  <si>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</si>
  <si>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</si>
  <si>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</si>
  <si>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</si>
  <si>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</si>
  <si>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</si>
  <si>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</si>
  <si>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</si>
  <si>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</si>
  <si>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</si>
  <si>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</si>
  <si>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</si>
  <si>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</si>
  <si>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</si>
  <si>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</si>
  <si>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</si>
  <si>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</si>
  <si>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</si>
  <si>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</si>
  <si>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</si>
  <si>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</si>
  <si>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</si>
  <si>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</si>
  <si>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</si>
  <si>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</si>
  <si>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</si>
  <si>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</si>
  <si>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</si>
  <si>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</si>
  <si>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</si>
  <si>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</si>
  <si>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</si>
  <si>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</si>
  <si>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</si>
  <si>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</si>
  <si>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</si>
  <si>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</si>
  <si>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</si>
  <si>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</si>
  <si>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</si>
  <si>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</si>
  <si>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</si>
  <si>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</si>
  <si>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</si>
  <si>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</si>
  <si>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</si>
  <si>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</si>
  <si>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</si>
  <si>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</si>
  <si>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</si>
  <si>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</si>
  <si>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</si>
  <si>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</si>
  <si>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</si>
  <si>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</si>
  <si>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</si>
  <si>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</si>
  <si>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</si>
  <si>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</si>
  <si>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</si>
  <si>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</si>
  <si>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</si>
  <si>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</si>
  <si>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</si>
  <si>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</si>
  <si>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</si>
  <si>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</si>
  <si>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</si>
  <si>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</si>
  <si>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</si>
  <si>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</si>
  <si>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</si>
  <si>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</si>
  <si>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</si>
  <si>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</si>
  <si>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</si>
  <si>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</si>
  <si>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</si>
  <si>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</si>
  <si>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</si>
  <si>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</si>
  <si>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</si>
  <si>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</si>
  <si>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</si>
  <si>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</si>
  <si>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</si>
  <si>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</si>
  <si>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</si>
  <si>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</si>
  <si>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</si>
  <si>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</si>
  <si>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</si>
  <si>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</si>
  <si>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</si>
  <si>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</si>
  <si>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</si>
  <si>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</si>
  <si>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</si>
  <si>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</si>
  <si>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</si>
  <si>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</si>
  <si>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</si>
  <si>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</si>
  <si>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</si>
  <si>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</si>
  <si>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</si>
  <si>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</si>
  <si>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</si>
  <si>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</si>
  <si>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</si>
  <si>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</si>
  <si>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</si>
  <si>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</si>
  <si>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</si>
  <si>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</si>
  <si>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</si>
  <si>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</si>
  <si>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</si>
  <si>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</si>
  <si>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</si>
  <si>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</si>
  <si>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</si>
  <si>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</si>
  <si>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</si>
  <si>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</si>
  <si>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</si>
  <si>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</si>
  <si>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</si>
  <si>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</si>
  <si>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</si>
  <si>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</si>
  <si>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</si>
  <si>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</si>
  <si>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</si>
  <si>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</si>
  <si>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</si>
  <si>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</si>
  <si>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</si>
  <si>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</si>
  <si>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</si>
  <si>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</si>
  <si>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</si>
  <si>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</si>
  <si>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</si>
  <si>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</si>
  <si>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</si>
  <si>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</si>
  <si>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</si>
  <si>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</si>
  <si>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</si>
  <si>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</si>
  <si>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</si>
  <si>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</si>
  <si>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</si>
  <si>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</si>
  <si>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</si>
  <si>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</si>
  <si>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</si>
  <si>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</si>
  <si>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</si>
  <si>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</si>
  <si>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</si>
  <si>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</si>
  <si>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</si>
  <si>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</si>
  <si>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</si>
  <si>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</si>
  <si>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</si>
  <si>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</si>
  <si>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</si>
  <si>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</si>
  <si>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</si>
  <si>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</si>
  <si>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</si>
  <si>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</si>
  <si>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</si>
  <si>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</si>
  <si>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</si>
  <si>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</si>
  <si>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</si>
  <si>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</si>
  <si>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</si>
  <si>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</si>
  <si>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</si>
  <si>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</si>
  <si>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</si>
  <si>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</si>
  <si>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</si>
  <si>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</si>
  <si>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</si>
  <si>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</si>
  <si>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</si>
  <si>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</si>
  <si>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</si>
  <si>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</si>
  <si>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</si>
  <si>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</si>
  <si>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</si>
  <si>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</si>
  <si>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</si>
  <si>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</si>
  <si>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</si>
  <si>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</si>
  <si>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</si>
  <si>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</si>
  <si>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</si>
  <si>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</si>
  <si>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</si>
  <si>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</si>
  <si>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</si>
  <si>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</si>
  <si>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</si>
  <si>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</si>
  <si>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</si>
  <si>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</si>
  <si>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</si>
  <si>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</si>
  <si>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</si>
  <si>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</si>
  <si>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</si>
  <si>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</si>
  <si>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</si>
  <si>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</si>
  <si>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</si>
  <si>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</si>
  <si>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</si>
  <si>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</si>
  <si>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</si>
  <si>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</si>
  <si>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</si>
  <si>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</si>
  <si>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</si>
  <si>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</si>
  <si>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</si>
  <si>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</si>
  <si>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</si>
  <si>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</si>
  <si>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</si>
  <si>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</si>
  <si>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</si>
  <si>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</si>
  <si>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</si>
  <si>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</si>
  <si>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</si>
  <si>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</si>
  <si>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</si>
  <si>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</si>
  <si>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</si>
  <si>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</si>
  <si>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</si>
  <si>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</si>
  <si>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</si>
  <si>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</si>
  <si>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</si>
  <si>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</si>
  <si>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</si>
  <si>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</si>
  <si>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</si>
  <si>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</si>
  <si>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</si>
  <si>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</si>
  <si>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</si>
  <si>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</si>
  <si>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</si>
  <si>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</si>
  <si>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</si>
  <si>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</si>
  <si>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</si>
  <si>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</si>
  <si>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</si>
  <si>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</si>
  <si>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</si>
  <si>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</si>
  <si>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</si>
  <si>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</si>
  <si>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</si>
  <si>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</si>
  <si>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</si>
  <si>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</si>
  <si>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</si>
  <si>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</si>
  <si>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</si>
  <si>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</si>
  <si>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</si>
  <si>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</si>
  <si>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</si>
  <si>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</si>
  <si>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</si>
  <si>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</si>
  <si>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</si>
  <si>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</si>
  <si>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</si>
  <si>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</si>
  <si>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</si>
  <si>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</si>
  <si>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</si>
  <si>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</si>
  <si>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</si>
  <si>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</si>
  <si>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</si>
  <si>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</si>
  <si>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</si>
  <si>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</si>
  <si>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</si>
  <si>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</si>
  <si>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</si>
  <si>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</si>
  <si>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</si>
  <si>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</si>
  <si>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</si>
  <si>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</si>
  <si>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</si>
  <si>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</si>
  <si>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</si>
  <si>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</si>
  <si>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</si>
  <si>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</si>
  <si>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</si>
  <si>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</si>
  <si>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</si>
  <si>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</si>
  <si>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</si>
  <si>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</si>
  <si>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</si>
  <si>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</si>
  <si>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</si>
  <si>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</si>
  <si>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</si>
  <si>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</si>
  <si>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</si>
  <si>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</si>
  <si>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</si>
  <si>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</si>
  <si>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</si>
  <si>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</si>
  <si>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</si>
  <si>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</si>
  <si>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</si>
  <si>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</si>
  <si>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</si>
  <si>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</si>
  <si>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</si>
  <si>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</si>
  <si>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</si>
  <si>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</si>
  <si>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</si>
  <si>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</si>
  <si>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</si>
  <si>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</si>
  <si>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</si>
  <si>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</si>
  <si>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</si>
  <si>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</si>
  <si>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</si>
  <si>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</si>
  <si>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</si>
  <si>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</si>
  <si>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</si>
  <si>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</si>
  <si>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</si>
  <si>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</si>
  <si>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</si>
  <si>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</si>
  <si>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</si>
  <si>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</si>
  <si>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</si>
  <si>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</si>
  <si>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</si>
  <si>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</si>
  <si>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</si>
  <si>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</si>
  <si>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</si>
  <si>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</si>
  <si>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</si>
  <si>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</si>
  <si>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</si>
  <si>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</si>
  <si>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</si>
  <si>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</si>
  <si>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</si>
  <si>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</si>
  <si>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</si>
  <si>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</si>
  <si>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</si>
  <si>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</si>
  <si>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</si>
  <si>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</si>
  <si>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</si>
  <si>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</si>
  <si>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</si>
  <si>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</si>
  <si>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</si>
  <si>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</si>
  <si>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</si>
  <si>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</si>
  <si>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</si>
  <si>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</si>
  <si>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</si>
  <si>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</si>
  <si>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</si>
  <si>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</si>
  <si>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</si>
  <si>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</si>
  <si>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</si>
  <si>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</si>
  <si>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</si>
  <si>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</si>
  <si>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</si>
  <si>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</si>
  <si>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</si>
  <si>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</si>
  <si>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</si>
  <si>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</si>
  <si>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</si>
  <si>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</si>
  <si>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</si>
  <si>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</si>
  <si>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</si>
  <si>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</si>
  <si>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</si>
  <si>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</si>
  <si>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</si>
  <si>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</si>
  <si>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</si>
  <si>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</si>
  <si>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</si>
  <si>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</si>
  <si>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</si>
  <si>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</si>
  <si>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</si>
  <si>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</si>
  <si>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</si>
  <si>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</si>
  <si>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</si>
  <si>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</si>
  <si>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</si>
  <si>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</si>
  <si>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</si>
  <si>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</si>
  <si>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</si>
  <si>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</si>
  <si>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</si>
  <si>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</si>
  <si>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</si>
  <si>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</si>
  <si>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</si>
  <si>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</si>
  <si>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</si>
  <si>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</si>
  <si>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</si>
  <si>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</si>
  <si>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</si>
  <si>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</si>
  <si>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</si>
  <si>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</si>
  <si>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</si>
  <si>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</si>
  <si>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</si>
  <si>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</si>
  <si>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</si>
  <si>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</si>
  <si>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</si>
  <si>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</si>
  <si>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</si>
  <si>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</si>
  <si>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</si>
  <si>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</si>
  <si>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</si>
  <si>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</si>
  <si>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</si>
  <si>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</si>
  <si>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</si>
  <si>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</si>
  <si>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</si>
  <si>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</si>
  <si>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</si>
  <si>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</si>
  <si>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</si>
  <si>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</si>
  <si>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</si>
  <si>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</si>
  <si>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</si>
  <si>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</si>
  <si>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</si>
  <si>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</si>
  <si>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</si>
  <si>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</si>
  <si>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</si>
  <si>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</si>
  <si>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</si>
  <si>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</si>
  <si>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</si>
  <si>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</si>
  <si>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</si>
  <si>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</si>
  <si>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</si>
  <si>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</si>
  <si>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</si>
  <si>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</si>
  <si>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</si>
  <si>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</si>
  <si>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</si>
  <si>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</si>
  <si>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</si>
  <si>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</si>
  <si>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</si>
  <si>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</si>
  <si>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</si>
  <si>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</si>
  <si>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</si>
  <si>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</si>
  <si>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</si>
  <si>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</si>
  <si>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</si>
  <si>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</si>
  <si>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</si>
  <si>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</si>
  <si>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</si>
  <si>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</si>
  <si>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</si>
  <si>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</si>
  <si>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</si>
  <si>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</si>
  <si>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</si>
  <si>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</si>
  <si>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</si>
  <si>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</si>
  <si>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</si>
  <si>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</si>
  <si>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</si>
  <si>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</si>
  <si>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</si>
  <si>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</si>
  <si>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</si>
  <si>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</si>
  <si>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</si>
  <si>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</si>
  <si>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</si>
  <si>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</si>
  <si>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</si>
  <si>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</si>
  <si>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</si>
  <si>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</si>
  <si>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</si>
  <si>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</si>
  <si>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</si>
  <si>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</si>
  <si>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</si>
  <si>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</si>
  <si>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</si>
  <si>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</si>
  <si>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</si>
  <si>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</si>
  <si>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</si>
  <si>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</si>
  <si>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</si>
  <si>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</si>
  <si>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</si>
  <si>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</si>
  <si>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</si>
  <si>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</si>
  <si>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</si>
  <si>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</si>
  <si>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</si>
  <si>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</si>
  <si>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</si>
  <si>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</si>
  <si>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</si>
  <si>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</si>
  <si>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</si>
  <si>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</si>
  <si>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</si>
  <si>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</si>
  <si>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</si>
  <si>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</si>
  <si>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</si>
  <si>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</si>
  <si>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</si>
  <si>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</si>
  <si>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</si>
  <si>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</si>
  <si>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</si>
  <si>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</si>
  <si>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</si>
  <si>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</si>
  <si>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</si>
  <si>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</si>
  <si>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</si>
  <si>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</si>
  <si>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</si>
  <si>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</si>
  <si>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</si>
  <si>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</si>
  <si>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</si>
  <si>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</si>
  <si>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</si>
  <si>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</si>
  <si>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</si>
  <si>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</si>
  <si>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</si>
  <si>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</si>
  <si>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</si>
  <si>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</si>
  <si>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</si>
  <si>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</si>
  <si>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</si>
  <si>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</si>
  <si>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</si>
  <si>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</si>
  <si>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</si>
  <si>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</si>
  <si>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</si>
  <si>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</si>
  <si>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</si>
  <si>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</si>
  <si>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</si>
  <si>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</si>
  <si>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</si>
  <si>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</si>
  <si>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</si>
  <si>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</si>
  <si>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</si>
  <si>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</si>
  <si>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</si>
  <si>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</si>
  <si>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</si>
  <si>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</si>
  <si>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</si>
  <si>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</si>
  <si>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</si>
  <si>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</si>
  <si>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</si>
  <si>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</si>
  <si>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</si>
  <si>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</si>
  <si>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</si>
  <si>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</si>
  <si>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</si>
  <si>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</si>
  <si>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</si>
  <si>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</si>
  <si>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</si>
  <si>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</si>
  <si>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</si>
  <si>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</si>
  <si>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</si>
  <si>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</si>
  <si>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</si>
  <si>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</si>
  <si>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</si>
  <si>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</si>
  <si>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</si>
  <si>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</si>
  <si>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</si>
  <si>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</si>
  <si>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</si>
  <si>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</si>
  <si>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</si>
  <si>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</si>
  <si>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</si>
  <si>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</si>
  <si>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</si>
  <si>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</si>
  <si>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</si>
  <si>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</si>
  <si>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</si>
  <si>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</si>
  <si>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</si>
  <si>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</si>
  <si>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</si>
  <si>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</si>
  <si>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</si>
  <si>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</si>
  <si>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</si>
  <si>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</si>
  <si>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</si>
  <si>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</si>
  <si>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</si>
  <si>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</si>
  <si>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</si>
  <si>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</si>
  <si>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</si>
  <si>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</si>
  <si>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</si>
  <si>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</si>
  <si>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</si>
  <si>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</si>
  <si>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</si>
  <si>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</si>
  <si>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</si>
  <si>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</si>
  <si>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</si>
  <si>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</si>
  <si>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</si>
  <si>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</si>
  <si>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</si>
  <si>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</si>
  <si>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</si>
  <si>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</si>
  <si>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</si>
  <si>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</si>
  <si>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</si>
  <si>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</si>
  <si>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</si>
  <si>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</si>
  <si>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</si>
  <si>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</si>
  <si>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</si>
  <si>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</si>
  <si>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</si>
  <si>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</si>
  <si>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</si>
  <si>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</si>
  <si>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</si>
  <si>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</si>
  <si>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</si>
  <si>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</si>
  <si>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</si>
  <si>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</si>
  <si>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</si>
  <si>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</si>
  <si>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</si>
  <si>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</si>
  <si>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</si>
  <si>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</si>
  <si>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</si>
  <si>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</si>
  <si>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</si>
  <si>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</si>
  <si>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</si>
  <si>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</si>
  <si>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</si>
  <si>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</si>
  <si>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</si>
  <si>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</si>
  <si>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</si>
  <si>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</si>
  <si>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</si>
  <si>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</si>
  <si>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</si>
  <si>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</si>
  <si>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</si>
  <si>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</si>
  <si>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</si>
  <si>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</si>
  <si>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</si>
  <si>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</si>
  <si>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</si>
  <si>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</si>
  <si>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</si>
  <si>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</si>
  <si>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</si>
  <si>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</si>
  <si>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</si>
  <si>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</si>
  <si>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</si>
  <si>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</si>
  <si>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</si>
  <si>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</si>
  <si>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</si>
  <si>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</si>
  <si>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</si>
  <si>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</si>
  <si>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</si>
  <si>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</si>
  <si>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</si>
  <si>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</si>
  <si>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</si>
  <si>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</si>
  <si>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</si>
  <si>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</si>
  <si>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</si>
  <si>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</si>
  <si>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</si>
  <si>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</si>
  <si>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</si>
  <si>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</si>
  <si>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</si>
  <si>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</si>
  <si>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</si>
  <si>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</si>
  <si>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</si>
  <si>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</si>
  <si>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</si>
  <si>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</si>
  <si>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</si>
  <si>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</si>
  <si>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</si>
  <si>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</si>
  <si>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</si>
  <si>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</si>
  <si>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</si>
  <si>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</si>
  <si>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</si>
  <si>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</si>
  <si>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</si>
  <si>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</si>
  <si>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</si>
  <si>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</si>
  <si>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</si>
  <si>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</si>
  <si>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</si>
  <si>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</si>
  <si>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</si>
  <si>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</si>
  <si>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</si>
  <si>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</si>
  <si>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</si>
  <si>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</si>
  <si>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</si>
  <si>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</si>
  <si>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</si>
  <si>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</si>
  <si>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</si>
  <si>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</si>
  <si>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</si>
  <si>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</si>
  <si>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</si>
  <si>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</si>
  <si>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</si>
  <si>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</si>
  <si>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</si>
  <si>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</si>
  <si>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</si>
  <si>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</si>
  <si>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</si>
  <si>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</si>
  <si>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</si>
  <si>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</si>
  <si>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</si>
  <si>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</si>
  <si>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</si>
  <si>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</si>
  <si>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</si>
  <si>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</si>
  <si>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</si>
  <si>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</si>
  <si>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</si>
  <si>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</si>
  <si>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</si>
  <si>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</si>
  <si>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</si>
  <si>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</si>
  <si>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</si>
  <si>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</si>
  <si>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</si>
  <si>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</si>
  <si>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</si>
  <si>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</si>
  <si>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</si>
  <si>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</si>
  <si>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</si>
  <si>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</si>
  <si>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</si>
  <si>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</si>
  <si>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</si>
  <si>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</si>
  <si>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</si>
  <si>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</si>
  <si>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</si>
  <si>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</si>
  <si>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</si>
  <si>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</si>
  <si>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</si>
  <si>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</si>
  <si>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</si>
  <si>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</si>
  <si>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</si>
  <si>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</si>
  <si>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</si>
  <si>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</si>
  <si>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</si>
  <si>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</si>
  <si>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</si>
  <si>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</si>
  <si>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</si>
  <si>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</si>
  <si>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</si>
  <si>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</si>
  <si>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</si>
  <si>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</si>
  <si>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</si>
  <si>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</si>
  <si>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</si>
  <si>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</si>
  <si>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</si>
  <si>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</si>
  <si>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</si>
  <si>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</si>
  <si>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</si>
  <si>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</si>
  <si>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</si>
  <si>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</si>
  <si>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</si>
  <si>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</si>
  <si>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</si>
  <si>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</si>
  <si>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</si>
  <si>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</si>
  <si>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</si>
  <si>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</si>
  <si>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</si>
  <si>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</si>
  <si>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</si>
  <si>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</si>
  <si>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</si>
  <si>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</si>
  <si>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</si>
  <si>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</si>
  <si>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</si>
  <si>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</si>
  <si>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</si>
  <si>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</si>
  <si>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</si>
  <si>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</si>
  <si>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</si>
  <si>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</si>
  <si>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</si>
  <si>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</si>
  <si>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</si>
  <si>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</si>
  <si>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</si>
  <si>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</si>
  <si>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</si>
  <si>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</si>
  <si>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</si>
  <si>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</si>
  <si>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</si>
  <si>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</si>
  <si>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</si>
  <si>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</si>
  <si>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</si>
  <si>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</si>
  <si>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</si>
  <si>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</si>
  <si>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</si>
  <si>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</si>
  <si>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</si>
  <si>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</si>
  <si>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</si>
  <si>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</si>
  <si>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</si>
  <si>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</si>
  <si>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</si>
  <si>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</si>
  <si>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</si>
  <si>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</si>
  <si>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</si>
  <si>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</si>
  <si>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</si>
  <si>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</si>
  <si>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</si>
  <si>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</si>
  <si>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</si>
  <si>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</si>
  <si>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</si>
  <si>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</si>
  <si>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</si>
  <si>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</si>
  <si>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</si>
  <si>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</si>
  <si>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</si>
  <si>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</si>
  <si>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</si>
  <si>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</si>
  <si>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</si>
  <si>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</si>
  <si>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</si>
  <si>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</si>
  <si>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</si>
  <si>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</si>
  <si>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</si>
  <si>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</si>
  <si>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</si>
  <si>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</si>
  <si>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</si>
  <si>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</si>
  <si>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</si>
  <si>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</si>
  <si>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</si>
  <si>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</si>
  <si>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</si>
  <si>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</si>
  <si>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</si>
  <si>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</si>
  <si>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</si>
  <si>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</si>
  <si>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</si>
  <si>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</si>
  <si>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</si>
  <si>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</si>
  <si>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</si>
  <si>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</si>
  <si>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</si>
  <si>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</si>
  <si>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</si>
  <si>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</si>
  <si>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</si>
  <si>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</si>
  <si>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</si>
  <si>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</si>
  <si>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</si>
  <si>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</si>
  <si>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</si>
  <si>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</si>
  <si>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</si>
  <si>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</si>
  <si>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</si>
  <si>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</si>
  <si>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</si>
  <si>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</si>
  <si>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</si>
  <si>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</si>
  <si>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</si>
  <si>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</si>
  <si>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</si>
  <si>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</si>
  <si>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</si>
  <si>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</si>
  <si>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</si>
  <si>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</si>
  <si>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</si>
  <si>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</si>
  <si>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</si>
  <si>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</si>
  <si>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</si>
  <si>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</si>
  <si>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</si>
  <si>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</si>
  <si>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</si>
  <si>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</si>
  <si>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</si>
  <si>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</si>
  <si>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</si>
  <si>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</si>
  <si>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</si>
  <si>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</si>
  <si>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</si>
  <si>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</si>
  <si>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</si>
  <si>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</si>
  <si>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</si>
  <si>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</si>
  <si>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</si>
  <si>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</si>
  <si>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</si>
  <si>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</si>
  <si>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</si>
  <si>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</si>
  <si>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</si>
  <si>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</si>
  <si>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</si>
  <si>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</si>
  <si>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</si>
  <si>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</si>
  <si>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</si>
  <si>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</si>
  <si>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</si>
  <si>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</si>
  <si>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</si>
  <si>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</si>
  <si>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</si>
  <si>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</si>
  <si>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</si>
  <si>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</si>
  <si>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</si>
  <si>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</si>
  <si>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</si>
  <si>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</si>
  <si>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</si>
  <si>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</si>
  <si>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</si>
  <si>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</si>
  <si>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</si>
  <si>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</si>
  <si>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</si>
  <si>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</si>
  <si>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</si>
  <si>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</si>
  <si>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</si>
  <si>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</si>
  <si>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</si>
  <si>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</si>
  <si>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</si>
  <si>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</si>
  <si>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</si>
  <si>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</si>
  <si>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</si>
  <si>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</si>
  <si>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</si>
  <si>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</si>
  <si>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</si>
  <si>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</si>
  <si>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</si>
  <si>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</si>
  <si>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</si>
  <si>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</si>
  <si>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</si>
  <si>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</si>
  <si>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</si>
  <si>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</si>
  <si>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</si>
  <si>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</si>
  <si>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</si>
  <si>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</si>
  <si>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</si>
  <si>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</si>
  <si>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</si>
  <si>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</si>
  <si>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</si>
  <si>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</si>
  <si>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</si>
  <si>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</si>
  <si>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</si>
  <si>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</si>
  <si>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</si>
  <si>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</si>
  <si>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</si>
  <si>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</si>
  <si>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</si>
  <si>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</si>
  <si>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</si>
  <si>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</si>
  <si>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</si>
  <si>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</si>
  <si>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</si>
  <si>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</si>
  <si>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</si>
  <si>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</si>
  <si>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</si>
  <si>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</si>
  <si>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</si>
  <si>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</si>
  <si>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</si>
  <si>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</si>
  <si>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</si>
  <si>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</si>
  <si>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</si>
  <si>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</si>
  <si>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</si>
  <si>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</si>
  <si>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</si>
  <si>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</si>
  <si>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</si>
  <si>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</si>
  <si>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</si>
  <si>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</si>
  <si>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</si>
  <si>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</si>
  <si>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</si>
  <si>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</si>
  <si>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</si>
  <si>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</si>
  <si>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</si>
  <si>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</si>
  <si>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</si>
  <si>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</si>
  <si>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</si>
  <si>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</si>
  <si>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</si>
  <si>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</si>
  <si>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</si>
  <si>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</si>
  <si>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</si>
  <si>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</si>
  <si>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</si>
  <si>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</si>
  <si>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</si>
  <si>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</si>
  <si>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</si>
  <si>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</si>
  <si>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</si>
  <si>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</si>
  <si>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</si>
  <si>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</si>
  <si>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</si>
  <si>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</si>
  <si>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</si>
  <si>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</si>
  <si>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</si>
  <si>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</si>
  <si>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</si>
  <si>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</si>
  <si>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</si>
  <si>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</si>
  <si>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</si>
  <si>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</si>
  <si>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</si>
  <si>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</si>
  <si>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</si>
  <si>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</si>
  <si>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</si>
  <si>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</si>
  <si>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</si>
  <si>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</si>
  <si>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</si>
  <si>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</si>
  <si>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</si>
  <si>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</si>
  <si>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</si>
  <si>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</si>
  <si>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</si>
  <si>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</si>
  <si>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</si>
  <si>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</si>
  <si>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</si>
  <si>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</si>
  <si>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</si>
  <si>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</si>
  <si>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</si>
  <si>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</si>
  <si>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</si>
  <si>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</si>
  <si>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</si>
  <si>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</si>
  <si>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</si>
  <si>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</si>
  <si>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</si>
  <si>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</si>
  <si>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</si>
  <si>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</si>
  <si>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</si>
  <si>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</si>
  <si>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</si>
  <si>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</si>
  <si>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</si>
  <si>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</si>
  <si>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</si>
  <si>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</si>
  <si>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</si>
  <si>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</si>
  <si>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</si>
  <si>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</si>
  <si>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</si>
  <si>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</si>
  <si>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</si>
  <si>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</si>
  <si>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</si>
  <si>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</si>
  <si>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</si>
  <si>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</si>
  <si>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</si>
  <si>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</si>
  <si>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</si>
  <si>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</si>
  <si>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</si>
  <si>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</si>
  <si>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</si>
  <si>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</si>
  <si>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</si>
  <si>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</si>
  <si>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</si>
  <si>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</si>
  <si>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</si>
  <si>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</si>
  <si>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</si>
  <si>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</si>
  <si>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</si>
  <si>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</si>
  <si>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</si>
  <si>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</si>
  <si>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</si>
  <si>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</si>
  <si>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</si>
  <si>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</si>
  <si>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</si>
  <si>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</si>
  <si>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</si>
  <si>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</si>
  <si>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</si>
  <si>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</si>
  <si>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</si>
  <si>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</si>
  <si>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</si>
  <si>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</si>
  <si>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</si>
  <si>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</si>
  <si>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</si>
  <si>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</si>
  <si>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</si>
  <si>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</si>
  <si>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</si>
  <si>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</si>
  <si>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</si>
  <si>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</si>
  <si>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</si>
  <si>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</si>
  <si>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</si>
  <si>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</si>
  <si>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</si>
  <si>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</si>
  <si>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</si>
  <si>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</si>
  <si>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</si>
  <si>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</si>
  <si>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</si>
  <si>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</si>
  <si>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</si>
  <si>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</si>
  <si>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</si>
  <si>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</si>
  <si>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</si>
  <si>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</si>
  <si>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</si>
  <si>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</si>
  <si>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</si>
  <si>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</si>
  <si>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</si>
  <si>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</si>
  <si>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</si>
  <si>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</si>
  <si>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</si>
  <si>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</si>
  <si>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</si>
  <si>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</si>
  <si>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</si>
  <si>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</si>
  <si>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</si>
  <si>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</si>
  <si>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</si>
  <si>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</si>
  <si>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</si>
  <si>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</si>
  <si>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</si>
  <si>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</si>
  <si>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</si>
  <si>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</si>
  <si>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</si>
  <si>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</si>
  <si>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</si>
  <si>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</si>
  <si>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</si>
  <si>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</si>
  <si>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</si>
  <si>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</si>
  <si>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</si>
  <si>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</si>
  <si>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</si>
  <si>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</si>
  <si>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</si>
  <si>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</si>
  <si>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</si>
  <si>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</si>
  <si>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</si>
  <si>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</si>
  <si>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</si>
  <si>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</si>
  <si>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</si>
  <si>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</si>
  <si>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</si>
  <si>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</si>
  <si>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</si>
  <si>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</si>
  <si>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</si>
  <si>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</si>
  <si>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</si>
  <si>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</si>
  <si>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</si>
  <si>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</si>
  <si>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</si>
  <si>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</si>
  <si>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</si>
  <si>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</si>
  <si>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</si>
  <si>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</si>
  <si>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</si>
  <si>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</si>
  <si>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</si>
  <si>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</si>
  <si>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</si>
  <si>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</si>
  <si>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</si>
  <si>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</si>
  <si>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</si>
  <si>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</si>
  <si>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</si>
  <si>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</si>
  <si>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</si>
  <si>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</si>
  <si>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</si>
  <si>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</si>
  <si>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</si>
  <si>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</si>
  <si>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</si>
  <si>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</si>
  <si>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</si>
  <si>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</si>
  <si>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</si>
  <si>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</si>
  <si>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</si>
  <si>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</si>
  <si>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</si>
  <si>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</si>
  <si>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</si>
  <si>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</si>
  <si>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</si>
  <si>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</si>
  <si>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</si>
  <si>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</si>
  <si>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</si>
  <si>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</si>
  <si>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</si>
  <si>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</si>
  <si>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</si>
  <si>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</si>
  <si>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</si>
  <si>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</si>
  <si>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</si>
  <si>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</si>
  <si>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</si>
  <si>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</si>
  <si>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</si>
  <si>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</si>
  <si>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</si>
  <si>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</si>
  <si>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</si>
  <si>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</si>
  <si>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</si>
  <si>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</si>
  <si>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</si>
  <si>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</si>
  <si>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</si>
  <si>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</si>
  <si>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</si>
  <si>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</si>
  <si>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</si>
  <si>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</si>
  <si>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</si>
  <si>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</si>
  <si>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</si>
  <si>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</si>
  <si>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</si>
  <si>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</si>
  <si>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</si>
  <si>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</si>
  <si>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</si>
  <si>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</si>
  <si>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</si>
  <si>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</si>
  <si>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</si>
  <si>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</si>
  <si>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</si>
  <si>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</si>
  <si>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</si>
  <si>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</si>
  <si>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</si>
  <si>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</si>
  <si>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</si>
  <si>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</si>
  <si>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</si>
  <si>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</si>
  <si>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</si>
  <si>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</si>
  <si>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</si>
  <si>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</si>
  <si>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</si>
  <si>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</si>
  <si>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</si>
  <si>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</si>
  <si>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</si>
  <si>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</si>
  <si>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</si>
  <si>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</si>
  <si>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</si>
  <si>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</si>
  <si>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</si>
  <si>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</si>
  <si>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</si>
  <si>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</si>
  <si>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</si>
  <si>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</si>
  <si>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</si>
  <si>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</si>
  <si>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</si>
  <si>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</si>
  <si>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</si>
  <si>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</si>
  <si>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</si>
  <si>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</si>
  <si>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</si>
  <si>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</si>
  <si>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</si>
  <si>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</si>
  <si>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</si>
  <si>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</si>
  <si>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</si>
  <si>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</si>
  <si>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</si>
  <si>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</si>
  <si>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</si>
  <si>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</si>
  <si>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</si>
  <si>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</si>
  <si>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</si>
  <si>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</si>
  <si>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</si>
  <si>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</si>
  <si>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</si>
  <si>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</si>
  <si>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</si>
  <si>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</si>
  <si>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</si>
  <si>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</si>
  <si>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</si>
  <si>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</si>
  <si>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</si>
  <si>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</si>
  <si>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</si>
  <si>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</si>
  <si>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</si>
  <si>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</si>
  <si>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</si>
  <si>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</si>
  <si>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</si>
  <si>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</si>
  <si>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</si>
  <si>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</si>
  <si>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</si>
  <si>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</si>
  <si>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</si>
  <si>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</si>
  <si>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</si>
  <si>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</si>
  <si>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</si>
  <si>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</si>
  <si>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</si>
  <si>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</si>
  <si>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</si>
  <si>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</si>
  <si>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</si>
  <si>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</si>
  <si>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</si>
  <si>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</si>
  <si>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</si>
  <si>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</si>
  <si>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</si>
  <si>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</si>
  <si>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</si>
  <si>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</si>
  <si>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</si>
  <si>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</si>
  <si>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</si>
  <si>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</si>
  <si>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</si>
  <si>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</si>
  <si>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</si>
  <si>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</si>
  <si>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</si>
  <si>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</si>
  <si>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</si>
  <si>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</si>
  <si>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</si>
  <si>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</si>
  <si>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</si>
  <si>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</si>
  <si>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</si>
  <si>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</si>
  <si>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</si>
  <si>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</si>
  <si>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</si>
  <si>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</si>
  <si>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</si>
  <si>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</si>
  <si>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</si>
  <si>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</si>
  <si>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</si>
  <si>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</si>
  <si>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</si>
  <si>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</si>
  <si>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</si>
  <si>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</si>
  <si>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</si>
  <si>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</si>
  <si>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</si>
  <si>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</si>
  <si>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</si>
  <si>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</si>
  <si>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</si>
  <si>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</si>
  <si>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</si>
  <si>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</si>
  <si>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</si>
  <si>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</si>
  <si>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</si>
  <si>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</si>
  <si>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</si>
  <si>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</si>
  <si>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</si>
  <si>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</si>
  <si>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</si>
  <si>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</si>
  <si>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</si>
  <si>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</si>
  <si>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</si>
  <si>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</si>
  <si>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</si>
  <si>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</si>
  <si>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</si>
  <si>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</si>
  <si>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</si>
  <si>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</si>
  <si>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</si>
  <si>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</si>
  <si>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</si>
  <si>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</si>
  <si>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</si>
  <si>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</si>
  <si>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</si>
  <si>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</si>
  <si>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</si>
  <si>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</si>
  <si>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</si>
  <si>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</si>
  <si>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</si>
  <si>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</si>
  <si>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</si>
  <si>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</si>
  <si>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</si>
  <si>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</si>
  <si>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</si>
  <si>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</si>
  <si>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</si>
  <si>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</si>
  <si>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</si>
  <si>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</si>
  <si>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</si>
  <si>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</si>
  <si>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</si>
  <si>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</si>
  <si>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</si>
  <si>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</si>
  <si>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</si>
  <si>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</si>
  <si>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</si>
  <si>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</si>
  <si>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</si>
  <si>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</si>
  <si>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</si>
  <si>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</si>
  <si>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</si>
  <si>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</si>
  <si>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</si>
  <si>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</si>
  <si>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</si>
  <si>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</si>
  <si>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</si>
  <si>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</si>
  <si>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</si>
  <si>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</si>
  <si>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</si>
  <si>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</si>
  <si>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</si>
  <si>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</si>
  <si>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</si>
  <si>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</si>
  <si>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</si>
  <si>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</si>
  <si>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</si>
  <si>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</si>
  <si>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</si>
  <si>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</si>
  <si>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</si>
  <si>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</si>
  <si>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</si>
  <si>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</si>
  <si>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</si>
  <si>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</si>
  <si>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</si>
  <si>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</si>
  <si>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</si>
  <si>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</si>
  <si>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</si>
  <si>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</si>
  <si>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</si>
  <si>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</si>
  <si>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</si>
  <si>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</si>
  <si>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</si>
  <si>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</si>
  <si>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</si>
  <si>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</si>
  <si>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</si>
  <si>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</si>
  <si>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</si>
  <si>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</si>
  <si>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</si>
  <si>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</si>
  <si>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</si>
  <si>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</si>
  <si>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</si>
  <si>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</si>
  <si>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</si>
  <si>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</si>
  <si>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</si>
  <si>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</si>
  <si>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</si>
  <si>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</si>
  <si>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</si>
  <si>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</si>
  <si>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</si>
  <si>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</si>
  <si>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</si>
  <si>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</si>
  <si>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</si>
  <si>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</si>
  <si>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</si>
  <si>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</si>
  <si>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</si>
  <si>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</si>
  <si>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</si>
  <si>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</si>
  <si>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</si>
  <si>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</si>
  <si>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</si>
  <si>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</si>
  <si>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</si>
  <si>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</si>
  <si>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</si>
  <si>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</si>
  <si>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</si>
  <si>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</si>
  <si>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</si>
  <si>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</si>
  <si>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</si>
  <si>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</si>
  <si>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</si>
  <si>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</si>
  <si>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</si>
  <si>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</si>
  <si>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</si>
  <si>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</si>
  <si>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</si>
  <si>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</si>
  <si>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</si>
  <si>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</si>
  <si>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</si>
  <si>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</si>
  <si>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</si>
  <si>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</si>
  <si>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</si>
  <si>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</si>
  <si>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</si>
  <si>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</si>
  <si>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</si>
  <si>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</si>
  <si>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</si>
  <si>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</si>
  <si>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</si>
  <si>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</si>
  <si>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</si>
  <si>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</si>
  <si>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</si>
  <si>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</si>
  <si>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</si>
  <si>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</si>
  <si>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</si>
  <si>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</si>
  <si>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</si>
  <si>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</si>
  <si>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</si>
  <si>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</si>
  <si>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</si>
  <si>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</si>
  <si>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</si>
  <si>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</si>
  <si>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</si>
  <si>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</si>
  <si>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</si>
  <si>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</si>
  <si>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</si>
  <si>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</si>
  <si>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</si>
  <si>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</si>
  <si>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</si>
  <si>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</si>
  <si>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</si>
  <si>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</si>
  <si>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</si>
  <si>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</si>
  <si>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</si>
  <si>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</si>
  <si>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</si>
  <si>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</si>
  <si>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</si>
  <si>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</si>
  <si>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</si>
  <si>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</si>
  <si>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</si>
  <si>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</si>
  <si>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</si>
  <si>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</si>
  <si>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</si>
  <si>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</si>
  <si>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</si>
  <si>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</si>
  <si>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</si>
  <si>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</si>
  <si>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</si>
  <si>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</si>
  <si>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</si>
  <si>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</si>
  <si>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</si>
  <si>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</si>
  <si>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</si>
  <si>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</si>
  <si>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</si>
  <si>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</si>
  <si>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</si>
  <si>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</si>
  <si>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</si>
  <si>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</si>
  <si>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</si>
  <si>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</si>
  <si>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</si>
  <si>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</si>
  <si>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</si>
  <si>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</si>
  <si>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</si>
  <si>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</si>
  <si>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</si>
  <si>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</si>
  <si>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</si>
  <si>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</si>
  <si>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</si>
  <si>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</si>
  <si>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</si>
  <si>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</si>
  <si>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</si>
  <si>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</si>
  <si>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</si>
  <si>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</si>
  <si>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</si>
  <si>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</si>
  <si>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</si>
  <si>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</si>
  <si>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</si>
  <si>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</si>
  <si>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</si>
  <si>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</si>
  <si>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</si>
  <si>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</si>
  <si>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</si>
  <si>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</si>
  <si>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</si>
  <si>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</si>
  <si>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</si>
  <si>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</si>
  <si>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</si>
  <si>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</si>
  <si>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</si>
  <si>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</si>
  <si>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</si>
  <si>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</si>
  <si>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</si>
  <si>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</si>
  <si>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</si>
  <si>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</si>
  <si>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</si>
  <si>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</si>
  <si>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</si>
  <si>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</si>
  <si>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</si>
  <si>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</si>
  <si>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</si>
  <si>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</si>
  <si>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</si>
  <si>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</si>
  <si>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</si>
  <si>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</si>
  <si>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</si>
  <si>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</si>
  <si>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</si>
  <si>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</si>
  <si>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</si>
  <si>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</si>
  <si>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</si>
  <si>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</si>
  <si>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</si>
  <si>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</si>
  <si>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</si>
  <si>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</si>
  <si>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</si>
  <si>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</si>
  <si>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</si>
  <si>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</si>
  <si>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</si>
  <si>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</si>
  <si>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</si>
  <si>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</si>
  <si>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</si>
  <si>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</si>
  <si>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</si>
  <si>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</si>
  <si>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</si>
  <si>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</si>
  <si>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</si>
  <si>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</si>
  <si>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</si>
  <si>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</si>
  <si>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</si>
  <si>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</si>
  <si>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</si>
  <si>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</si>
  <si>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</si>
  <si>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</si>
  <si>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</si>
  <si>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</si>
  <si>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</si>
  <si>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</si>
  <si>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</si>
  <si>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</si>
  <si>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</si>
  <si>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</si>
  <si>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</si>
  <si>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</si>
  <si>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</si>
  <si>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</si>
  <si>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</si>
  <si>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</si>
  <si>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</si>
  <si>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</si>
  <si>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</si>
  <si>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</si>
  <si>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</si>
  <si>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</si>
  <si>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</si>
  <si>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</si>
  <si>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</si>
  <si>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</si>
  <si>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</si>
  <si>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</si>
  <si>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</si>
  <si>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</si>
  <si>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</si>
  <si>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</si>
  <si>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</si>
  <si>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</si>
  <si>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</si>
  <si>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</si>
  <si>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</si>
  <si>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</si>
  <si>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</si>
  <si>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</si>
  <si>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</si>
  <si>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</si>
  <si>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</si>
  <si>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</si>
  <si>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</si>
  <si>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</si>
  <si>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</si>
  <si>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</si>
  <si>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</si>
  <si>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</si>
  <si>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</si>
  <si>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</si>
  <si>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</si>
  <si>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</si>
  <si>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</si>
  <si>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</si>
  <si>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</si>
  <si>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</si>
  <si>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</si>
  <si>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</si>
  <si>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</si>
  <si>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</si>
  <si>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</si>
  <si>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</si>
  <si>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</si>
  <si>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</si>
  <si>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</si>
  <si>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</si>
  <si>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</si>
  <si>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</si>
  <si>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</si>
  <si>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</si>
  <si>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</si>
  <si>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</si>
  <si>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</si>
  <si>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</si>
  <si>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</si>
  <si>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</si>
  <si>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</si>
  <si>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</si>
  <si>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</si>
  <si>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</si>
  <si>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</si>
  <si>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</si>
  <si>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</si>
  <si>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</si>
  <si>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</si>
  <si>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</si>
  <si>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</si>
  <si>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</si>
  <si>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</si>
  <si>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</si>
  <si>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</si>
  <si>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</si>
  <si>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</si>
  <si>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</si>
  <si>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</si>
  <si>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</si>
  <si>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</si>
  <si>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</si>
  <si>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</si>
  <si>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</si>
  <si>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</si>
  <si>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</si>
  <si>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</si>
  <si>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</si>
  <si>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</si>
  <si>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</si>
  <si>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</si>
  <si>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</si>
  <si>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</si>
  <si>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</si>
  <si>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</si>
  <si>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</si>
  <si>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</si>
  <si>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</si>
  <si>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</si>
  <si>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</si>
  <si>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</si>
  <si>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</si>
  <si>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</si>
  <si>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</si>
  <si>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</si>
  <si>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</si>
  <si>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</si>
  <si>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</si>
  <si>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</si>
  <si>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</si>
  <si>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</si>
  <si>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</si>
  <si>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</si>
  <si>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</si>
  <si>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</si>
  <si>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</si>
  <si>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</si>
  <si>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</si>
  <si>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</si>
  <si>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</si>
  <si>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</si>
  <si>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</si>
  <si>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</si>
  <si>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</si>
  <si>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</si>
  <si>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</si>
  <si>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</si>
  <si>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</si>
  <si>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</si>
  <si>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</si>
  <si>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</si>
  <si>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</si>
  <si>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</si>
  <si>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</si>
  <si>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</si>
  <si>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</si>
  <si>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</si>
  <si>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</si>
  <si>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</si>
  <si>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</si>
  <si>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</si>
  <si>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</si>
  <si>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</si>
  <si>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</si>
  <si>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</si>
  <si>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</si>
  <si>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</si>
  <si>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</si>
  <si>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</si>
  <si>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</si>
  <si>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</si>
  <si>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</si>
  <si>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</si>
  <si>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</si>
  <si>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</si>
  <si>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</si>
  <si>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</si>
  <si>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</si>
  <si>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</si>
  <si>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</si>
  <si>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</si>
  <si>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</si>
  <si>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</si>
  <si>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</si>
  <si>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</si>
  <si>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</si>
  <si>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</si>
  <si>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</si>
  <si>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</si>
  <si>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</si>
  <si>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</si>
  <si>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</si>
  <si>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</si>
  <si>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</si>
  <si>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</si>
  <si>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</si>
  <si>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</si>
  <si>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</si>
  <si>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</si>
  <si>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</si>
  <si>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</si>
  <si>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</si>
  <si>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</si>
  <si>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</si>
  <si>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</si>
  <si>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</si>
  <si>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</si>
  <si>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</si>
  <si>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</si>
  <si>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</si>
  <si>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</si>
  <si>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</si>
  <si>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</si>
  <si>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</si>
  <si>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</si>
  <si>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</si>
  <si>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</si>
  <si>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</si>
  <si>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</si>
  <si>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</si>
  <si>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</si>
  <si>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</si>
  <si>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</si>
  <si>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</si>
  <si>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</si>
  <si>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</si>
  <si>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</si>
  <si>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</si>
  <si>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</si>
  <si>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</si>
  <si>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</si>
  <si>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</si>
  <si>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</si>
  <si>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</si>
  <si>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</si>
  <si>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</si>
  <si>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</si>
  <si>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</si>
  <si>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</si>
  <si>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</si>
  <si>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</si>
  <si>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</si>
  <si>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</si>
  <si>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</si>
  <si>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</si>
  <si>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</si>
  <si>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</si>
  <si>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</si>
  <si>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</si>
  <si>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</si>
  <si>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</si>
  <si>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</si>
  <si>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</si>
  <si>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</si>
  <si>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</si>
  <si>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</si>
  <si>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</si>
  <si>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</si>
  <si>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</si>
  <si>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</si>
  <si>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</si>
  <si>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</si>
  <si>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</si>
  <si>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</si>
  <si>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</si>
  <si>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</si>
  <si>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</si>
  <si>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</si>
  <si>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</si>
  <si>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</si>
  <si>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</si>
  <si>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</si>
  <si>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</si>
  <si>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</si>
  <si>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</si>
  <si>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</si>
  <si>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</si>
  <si>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</si>
  <si>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</si>
  <si>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</si>
  <si>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</si>
  <si>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</si>
  <si>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</si>
  <si>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</si>
  <si>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</si>
  <si>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</si>
  <si>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</si>
  <si>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</si>
  <si>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</si>
  <si>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</si>
  <si>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</si>
  <si>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</si>
  <si>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</si>
  <si>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</si>
  <si>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</si>
  <si>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</si>
  <si>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</si>
  <si>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</si>
  <si>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</si>
  <si>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</si>
  <si>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</si>
  <si>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</si>
  <si>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</si>
  <si>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</si>
  <si>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</si>
  <si>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</si>
  <si>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</si>
  <si>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</si>
  <si>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</si>
  <si>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</si>
  <si>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</si>
  <si>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</si>
  <si>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</si>
  <si>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</si>
  <si>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</si>
  <si>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</si>
  <si>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</si>
  <si>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</si>
  <si>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</si>
  <si>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</si>
  <si>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</si>
  <si>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</si>
  <si>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</si>
  <si>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</si>
  <si>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</si>
  <si>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</si>
  <si>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</si>
  <si>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</si>
  <si>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</si>
  <si>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</si>
  <si>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</si>
  <si>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</si>
  <si>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</si>
  <si>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</si>
  <si>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</si>
  <si>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</si>
  <si>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</si>
  <si>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</si>
  <si>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</si>
  <si>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</si>
  <si>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</si>
  <si>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</si>
  <si>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</si>
  <si>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</si>
  <si>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</si>
  <si>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</si>
  <si>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</si>
  <si>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</si>
  <si>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</si>
  <si>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</si>
  <si>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</si>
  <si>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</si>
  <si>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</si>
  <si>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</si>
  <si>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</si>
  <si>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</si>
  <si>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</si>
  <si>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</si>
  <si>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</si>
  <si>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</si>
  <si>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</si>
  <si>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</si>
  <si>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</si>
  <si>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</si>
  <si>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</si>
  <si>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</si>
  <si>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</si>
  <si>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</si>
  <si>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</si>
  <si>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</si>
  <si>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</si>
  <si>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</si>
  <si>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</si>
  <si>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</si>
  <si>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</si>
  <si>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</si>
  <si>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</si>
  <si>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</si>
  <si>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</si>
  <si>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</si>
  <si>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</si>
  <si>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</si>
  <si>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</si>
  <si>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</si>
  <si>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</si>
  <si>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</si>
  <si>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</si>
  <si>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</si>
  <si>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</si>
  <si>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</si>
  <si>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</si>
  <si>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</si>
  <si>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</si>
  <si>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</si>
  <si>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</si>
  <si>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</si>
  <si>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</si>
  <si>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</si>
  <si>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</si>
  <si>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</si>
  <si>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</si>
  <si>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</si>
  <si>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</si>
  <si>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</si>
  <si>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</si>
  <si>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</si>
  <si>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</si>
  <si>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</si>
  <si>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</si>
  <si>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</si>
  <si>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</si>
  <si>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</si>
  <si>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</si>
  <si>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</si>
  <si>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</si>
  <si>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</si>
  <si>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</si>
  <si>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</si>
  <si>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</si>
  <si>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</si>
  <si>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</si>
  <si>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</si>
  <si>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</si>
  <si>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</si>
  <si>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</si>
  <si>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</si>
  <si>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</si>
  <si>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</si>
  <si>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</si>
  <si>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</si>
  <si>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</si>
  <si>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</si>
  <si>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</si>
  <si>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</si>
  <si>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</si>
  <si>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</si>
  <si>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</si>
  <si>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</si>
  <si>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</si>
  <si>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</si>
  <si>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</si>
  <si>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</si>
  <si>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</si>
  <si>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</si>
  <si>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</si>
  <si>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</si>
  <si>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</si>
  <si>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</si>
  <si>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</si>
  <si>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</si>
  <si>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</si>
  <si>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</si>
  <si>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</si>
  <si>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</si>
  <si>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</si>
  <si>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</si>
  <si>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</si>
  <si>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</si>
  <si>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</si>
  <si>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</si>
  <si>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</si>
  <si>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</si>
  <si>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</si>
  <si>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</si>
  <si>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</si>
  <si>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</si>
  <si>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</si>
  <si>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</si>
  <si>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</si>
  <si>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</si>
  <si>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</si>
  <si>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</si>
  <si>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</si>
  <si>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</si>
  <si>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</si>
  <si>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</si>
  <si>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</si>
  <si>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</si>
  <si>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</si>
  <si>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</si>
  <si>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</si>
  <si>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</si>
  <si>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</si>
  <si>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</si>
  <si>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</si>
  <si>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</si>
  <si>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</si>
  <si>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</si>
  <si>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</si>
  <si>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</si>
  <si>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</si>
  <si>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</si>
  <si>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</si>
  <si>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</si>
  <si>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</si>
  <si>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</si>
  <si>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</si>
  <si>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</si>
  <si>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</si>
  <si>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</si>
  <si>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</si>
  <si>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</si>
  <si>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</si>
  <si>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</si>
  <si>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</si>
  <si>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</si>
  <si>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</si>
  <si>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</si>
  <si>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</si>
  <si>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</si>
  <si>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</si>
  <si>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</si>
  <si>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</si>
  <si>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</si>
  <si>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</si>
  <si>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</si>
  <si>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</si>
  <si>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</si>
  <si>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</si>
  <si>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</si>
  <si>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</si>
  <si>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</si>
  <si>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</si>
  <si>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</si>
  <si>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</si>
  <si>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</si>
  <si>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</si>
  <si>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</si>
  <si>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</si>
  <si>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</si>
  <si>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</si>
  <si>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</si>
  <si>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</si>
  <si>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</si>
  <si>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</si>
  <si>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</si>
  <si>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</si>
  <si>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</si>
  <si>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</si>
  <si>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</si>
  <si>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</si>
  <si>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</si>
  <si>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</si>
  <si>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</si>
  <si>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</si>
  <si>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</si>
  <si>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</si>
  <si>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</si>
  <si>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</si>
  <si>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</si>
  <si>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</si>
  <si>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</si>
  <si>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</si>
  <si>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</si>
  <si>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</si>
  <si>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</si>
  <si>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</si>
  <si>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</si>
  <si>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</si>
  <si>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</si>
  <si>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</si>
  <si>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</si>
  <si>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</si>
  <si>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</si>
  <si>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</si>
  <si>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</si>
  <si>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</si>
  <si>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</si>
  <si>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</si>
  <si>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</si>
  <si>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</si>
  <si>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</si>
  <si>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</si>
  <si>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</si>
  <si>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</si>
  <si>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</si>
  <si>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</si>
  <si>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</si>
  <si>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</si>
  <si>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</si>
  <si>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</si>
  <si>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</si>
  <si>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</si>
  <si>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</si>
  <si>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</si>
  <si>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</si>
  <si>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</si>
  <si>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</si>
  <si>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</si>
  <si>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</si>
  <si>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</si>
  <si>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</si>
  <si>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</si>
  <si>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</si>
  <si>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</si>
  <si>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</si>
  <si>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</si>
  <si>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</si>
  <si>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</si>
  <si>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</si>
  <si>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</si>
  <si>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</si>
  <si>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</si>
  <si>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</si>
  <si>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</si>
  <si>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</si>
  <si>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</si>
  <si>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</si>
  <si>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</si>
  <si>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</si>
  <si>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</si>
  <si>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</si>
  <si>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</si>
  <si>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</si>
  <si>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</si>
  <si>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</si>
  <si>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</si>
  <si>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</si>
  <si>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</si>
  <si>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</si>
  <si>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</si>
  <si>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</si>
  <si>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</si>
  <si>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</si>
  <si>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</si>
  <si>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</si>
  <si>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</si>
  <si>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</si>
  <si>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</si>
  <si>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</si>
  <si>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</si>
  <si>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</si>
  <si>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</si>
  <si>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</si>
  <si>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</si>
  <si>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</si>
  <si>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</si>
  <si>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</si>
  <si>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</si>
  <si>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</si>
  <si>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</si>
  <si>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</si>
  <si>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</si>
  <si>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</si>
  <si>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</si>
  <si>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</si>
  <si>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</si>
  <si>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</si>
  <si>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</si>
  <si>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</si>
  <si>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</si>
  <si>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</si>
  <si>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</si>
  <si>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</si>
  <si>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</si>
  <si>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</si>
  <si>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</si>
  <si>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</si>
  <si>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</si>
  <si>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</si>
  <si>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</si>
  <si>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</si>
  <si>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</si>
  <si>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</si>
  <si>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</si>
  <si>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</si>
  <si>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</si>
  <si>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</si>
  <si>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</si>
  <si>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</si>
  <si>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</si>
  <si>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</si>
  <si>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</si>
  <si>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</si>
  <si>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</si>
  <si>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</si>
  <si>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</si>
  <si>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</si>
  <si>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</si>
  <si>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</si>
  <si>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</si>
  <si>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</si>
  <si>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</si>
  <si>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</si>
  <si>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</si>
  <si>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</si>
  <si>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</si>
  <si>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</si>
  <si>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</si>
  <si>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</si>
  <si>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</si>
  <si>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</si>
  <si>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</si>
  <si>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</si>
  <si>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</si>
  <si>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</si>
  <si>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</si>
  <si>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</si>
  <si>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</si>
  <si>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</si>
  <si>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</si>
  <si>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</si>
  <si>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</si>
  <si>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</si>
  <si>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</si>
  <si>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</si>
  <si>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</si>
  <si>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</si>
  <si>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</si>
  <si>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</si>
  <si>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</si>
  <si>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</si>
  <si>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</si>
  <si>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</si>
  <si>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</si>
  <si>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</si>
  <si>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</si>
  <si>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</si>
  <si>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</si>
  <si>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</si>
  <si>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</si>
  <si>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</si>
  <si>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</si>
  <si>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</si>
  <si>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</si>
  <si>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</si>
  <si>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</si>
  <si>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</si>
  <si>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</si>
  <si>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</si>
  <si>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</si>
  <si>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</si>
  <si>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</si>
  <si>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</si>
  <si>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</si>
  <si>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</si>
  <si>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</si>
  <si>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</si>
  <si>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</si>
  <si>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</si>
  <si>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</si>
  <si>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</si>
  <si>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</si>
  <si>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</si>
  <si>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</si>
  <si>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</si>
  <si>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</si>
  <si>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</si>
  <si>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</si>
  <si>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</si>
  <si>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</si>
  <si>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</si>
  <si>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</si>
  <si>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</si>
  <si>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</si>
  <si>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</si>
  <si>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</si>
  <si>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</si>
  <si>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</si>
  <si>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</si>
  <si>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</si>
  <si>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</si>
  <si>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</si>
  <si>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</si>
  <si>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</si>
  <si>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</si>
  <si>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</si>
  <si>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</si>
  <si>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</si>
  <si>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</si>
  <si>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</si>
  <si>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</si>
  <si>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</si>
  <si>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</si>
  <si>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</si>
  <si>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</si>
  <si>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</si>
  <si>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</si>
  <si>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</si>
  <si>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</si>
  <si>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</si>
  <si>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</si>
  <si>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</si>
  <si>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</si>
  <si>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</si>
  <si>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</si>
  <si>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</si>
  <si>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</si>
  <si>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</si>
  <si>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</si>
  <si>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</si>
  <si>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</si>
  <si>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</si>
  <si>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</si>
  <si>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</si>
  <si>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</si>
  <si>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</si>
  <si>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</si>
  <si>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</si>
  <si>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</si>
  <si>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</si>
  <si>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</si>
  <si>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</si>
  <si>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</si>
  <si>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</si>
  <si>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</si>
  <si>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</si>
  <si>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</si>
  <si>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</si>
  <si>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</si>
  <si>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</si>
  <si>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</si>
  <si>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</si>
  <si>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</si>
  <si>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</si>
  <si>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</si>
  <si>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</si>
  <si>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</si>
  <si>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</si>
  <si>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</si>
  <si>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</si>
  <si>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</si>
  <si>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</si>
  <si>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</si>
  <si>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</si>
  <si>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</si>
  <si>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</si>
  <si>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</si>
  <si>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</si>
  <si>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</si>
  <si>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</si>
  <si>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</si>
  <si>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</si>
  <si>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</si>
  <si>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</si>
  <si>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</si>
  <si>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</si>
  <si>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</si>
  <si>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</si>
  <si>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</si>
  <si>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</si>
  <si>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</si>
  <si>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</si>
  <si>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</si>
  <si>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</si>
  <si>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</si>
  <si>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</si>
  <si>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</si>
  <si>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</si>
  <si>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</si>
  <si>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</si>
  <si>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</si>
  <si>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</si>
  <si>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</si>
  <si>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</si>
  <si>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</si>
  <si>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</si>
  <si>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</si>
  <si>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</si>
  <si>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</si>
  <si>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</si>
  <si>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</si>
  <si>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</si>
  <si>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</si>
  <si>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</si>
  <si>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</si>
  <si>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</si>
  <si>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</si>
  <si>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</si>
  <si>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</si>
  <si>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</si>
  <si>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</si>
  <si>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</si>
  <si>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</si>
  <si>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</si>
  <si>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</si>
  <si>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</si>
  <si>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</si>
  <si>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</si>
  <si>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</si>
  <si>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</si>
  <si>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</si>
  <si>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</si>
  <si>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</si>
  <si>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</si>
  <si>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</si>
  <si>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</si>
  <si>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</si>
  <si>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</si>
  <si>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</si>
  <si>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</si>
  <si>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</si>
  <si>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</si>
  <si>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</si>
  <si>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</si>
  <si>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</si>
  <si>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</si>
  <si>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</si>
  <si>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</si>
  <si>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</si>
  <si>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</si>
  <si>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</si>
  <si>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</si>
  <si>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</si>
  <si>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</si>
  <si>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</si>
  <si>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</si>
  <si>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</si>
  <si>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</si>
  <si>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</si>
  <si>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</si>
  <si>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</si>
  <si>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</si>
  <si>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</si>
  <si>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</si>
  <si>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</si>
  <si>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</si>
  <si>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</si>
  <si>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</si>
  <si>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</si>
  <si>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</si>
  <si>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</si>
  <si>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</si>
  <si>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</si>
  <si>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</si>
  <si>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</si>
  <si>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</si>
  <si>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</si>
  <si>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</si>
  <si>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</si>
  <si>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</si>
  <si>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</si>
  <si>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</si>
  <si>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</si>
  <si>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</si>
  <si>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</si>
  <si>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</si>
  <si>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</si>
  <si>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</si>
  <si>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</si>
  <si>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</si>
  <si>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</si>
  <si>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</si>
  <si>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</si>
  <si>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</si>
  <si>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</si>
  <si>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</si>
  <si>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</si>
  <si>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</si>
  <si>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</si>
  <si>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</si>
  <si>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</si>
  <si>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</si>
  <si>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</si>
  <si>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</si>
  <si>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</si>
  <si>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</si>
  <si>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</si>
  <si>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</si>
  <si>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</si>
  <si>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</si>
  <si>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</si>
  <si>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</si>
  <si>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</si>
  <si>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</si>
  <si>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</si>
  <si>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</si>
  <si>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</si>
  <si>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</si>
  <si>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</si>
  <si>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</si>
  <si>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</si>
  <si>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</si>
  <si>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</si>
  <si>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</si>
  <si>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</si>
  <si>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</si>
  <si>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</si>
  <si>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</si>
  <si>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</si>
  <si>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</si>
  <si>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</si>
  <si>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</si>
  <si>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</si>
  <si>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</si>
  <si>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</si>
  <si>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</si>
  <si>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</si>
  <si>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</si>
  <si>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</si>
  <si>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</si>
  <si>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</si>
  <si>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</si>
  <si>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</si>
  <si>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</si>
  <si>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</si>
  <si>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</si>
  <si>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</si>
  <si>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</si>
  <si>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</si>
  <si>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</si>
  <si>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</si>
  <si>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</si>
  <si>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</si>
  <si>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</si>
  <si>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</si>
  <si>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</si>
  <si>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</si>
  <si>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</si>
  <si>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</si>
  <si>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</si>
  <si>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</si>
  <si>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</si>
  <si>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</si>
  <si>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</si>
  <si>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</si>
  <si>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</si>
  <si>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</si>
  <si>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</si>
  <si>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</si>
  <si>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</si>
  <si>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</si>
  <si>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</si>
  <si>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</si>
  <si>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</si>
  <si>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</si>
  <si>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</si>
  <si>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</si>
  <si>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</si>
  <si>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</si>
  <si>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</si>
  <si>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</si>
  <si>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</si>
  <si>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</si>
  <si>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</si>
  <si>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</si>
  <si>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</si>
  <si>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</si>
  <si>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</si>
  <si>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</si>
  <si>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</si>
  <si>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</si>
  <si>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</si>
  <si>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</si>
  <si>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</si>
  <si>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</si>
  <si>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</si>
  <si>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</si>
  <si>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</si>
  <si>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</si>
  <si>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</si>
  <si>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</si>
  <si>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</si>
  <si>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</si>
  <si>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</si>
  <si>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</si>
  <si>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</si>
  <si>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</si>
  <si>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</si>
  <si>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</si>
  <si>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</si>
  <si>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</si>
  <si>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</si>
  <si>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</si>
  <si>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</si>
  <si>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</si>
  <si>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</si>
  <si>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</si>
  <si>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</si>
  <si>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</si>
  <si>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</si>
  <si>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</si>
  <si>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</si>
  <si>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</si>
  <si>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</si>
  <si>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</si>
  <si>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</si>
  <si>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</si>
  <si>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</si>
  <si>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</si>
  <si>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</si>
  <si>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</si>
  <si>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</si>
  <si>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</si>
  <si>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</si>
  <si>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</si>
  <si>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</si>
  <si>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</si>
  <si>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</si>
  <si>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</si>
  <si>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</si>
  <si>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</si>
  <si>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</si>
  <si>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</si>
  <si>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</si>
  <si>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</si>
  <si>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</si>
  <si>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</si>
  <si>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</si>
  <si>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</si>
  <si>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</si>
  <si>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</si>
  <si>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</si>
  <si>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</si>
  <si>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</si>
  <si>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</si>
  <si>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</si>
  <si>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</si>
  <si>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</si>
  <si>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</si>
  <si>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</si>
  <si>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</si>
  <si>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</si>
  <si>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</si>
  <si>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</si>
  <si>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</si>
  <si>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</si>
  <si>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</si>
  <si>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</si>
  <si>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</si>
  <si>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</si>
  <si>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</si>
  <si>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</si>
  <si>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</si>
  <si>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</si>
  <si>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</si>
  <si>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</si>
  <si>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</si>
  <si>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</si>
  <si>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</si>
  <si>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</si>
  <si>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</si>
  <si>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</si>
  <si>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</si>
  <si>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</si>
  <si>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</si>
  <si>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</si>
  <si>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</si>
  <si>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</si>
  <si>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</si>
  <si>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</si>
  <si>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</si>
  <si>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</si>
  <si>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</si>
  <si>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</si>
  <si>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</si>
  <si>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</si>
  <si>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</si>
  <si>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</si>
  <si>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</si>
  <si>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</si>
  <si>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</si>
  <si>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</si>
  <si>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</si>
  <si>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</si>
  <si>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</si>
  <si>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</si>
  <si>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</si>
  <si>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</si>
  <si>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</si>
  <si>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</si>
  <si>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</si>
  <si>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</si>
  <si>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</si>
  <si>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</si>
  <si>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</si>
  <si>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</si>
  <si>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</si>
  <si>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</si>
  <si>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</si>
  <si>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</si>
  <si>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</si>
  <si>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</si>
  <si>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</si>
  <si>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</si>
  <si>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</si>
  <si>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</si>
  <si>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</si>
  <si>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</si>
  <si>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</si>
  <si>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</si>
  <si>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</si>
  <si>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</si>
  <si>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</si>
  <si>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</si>
  <si>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</si>
  <si>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</si>
  <si>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</si>
  <si>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</si>
  <si>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</si>
  <si>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</si>
  <si>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</si>
  <si>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</si>
  <si>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</si>
  <si>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</si>
  <si>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</si>
  <si>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</si>
  <si>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</si>
  <si>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</si>
  <si>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</si>
  <si>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</si>
  <si>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</si>
  <si>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</si>
  <si>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</si>
  <si>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</si>
  <si>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</si>
  <si>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</si>
  <si>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</si>
  <si>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</si>
  <si>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</si>
  <si>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</si>
  <si>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</si>
  <si>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</si>
  <si>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</si>
  <si>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</si>
  <si>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</si>
  <si>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</si>
  <si>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</si>
  <si>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</si>
  <si>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</si>
  <si>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</si>
  <si>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</si>
  <si>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</si>
  <si>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</si>
  <si>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</si>
  <si>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</si>
  <si>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</si>
  <si>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</si>
  <si>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</si>
  <si>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</si>
  <si>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</si>
  <si>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</si>
  <si>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</si>
  <si>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</si>
  <si>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</si>
  <si>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</si>
  <si>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</si>
  <si>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</si>
  <si>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</si>
  <si>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</si>
  <si>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</si>
  <si>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</si>
  <si>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</si>
  <si>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</si>
  <si>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</si>
  <si>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</si>
  <si>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</si>
  <si>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</si>
  <si>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</si>
  <si>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</si>
  <si>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</si>
  <si>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</si>
  <si>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</si>
  <si>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</si>
  <si>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</si>
  <si>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</si>
  <si>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</si>
  <si>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</si>
  <si>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</si>
  <si>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</si>
  <si>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</si>
  <si>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</si>
  <si>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</si>
  <si>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</si>
  <si>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</si>
  <si>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</si>
  <si>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</si>
  <si>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</si>
  <si>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</si>
  <si>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</si>
  <si>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</si>
  <si>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</si>
  <si>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</si>
  <si>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</si>
  <si>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</si>
  <si>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</si>
  <si>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</si>
  <si>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</si>
  <si>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</si>
  <si>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</si>
  <si>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</si>
  <si>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</si>
  <si>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</si>
  <si>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</si>
  <si>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</si>
  <si>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</si>
  <si>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</si>
  <si>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</si>
  <si>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</si>
  <si>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</si>
  <si>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</si>
  <si>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</si>
  <si>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</si>
  <si>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</si>
  <si>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</si>
  <si>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</si>
  <si>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</si>
  <si>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</si>
  <si>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</si>
  <si>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</si>
  <si>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</si>
  <si>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</si>
  <si>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</si>
  <si>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</si>
  <si>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</si>
  <si>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</si>
  <si>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</si>
  <si>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</si>
  <si>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</si>
  <si>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</si>
  <si>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</si>
  <si>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</si>
  <si>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</si>
  <si>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</si>
  <si>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</si>
  <si>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</si>
  <si>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</si>
  <si>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</si>
  <si>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</si>
  <si>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</si>
  <si>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</si>
  <si>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</si>
  <si>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</si>
  <si>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</si>
  <si>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</si>
  <si>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</si>
  <si>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</si>
  <si>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</si>
  <si>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</si>
  <si>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</si>
  <si>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</si>
  <si>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</si>
  <si>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</si>
  <si>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</si>
  <si>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</si>
  <si>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</si>
  <si>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</si>
  <si>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</si>
  <si>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</si>
  <si>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</si>
  <si>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</si>
  <si>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</si>
  <si>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</si>
  <si>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</si>
  <si>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</si>
  <si>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</si>
  <si>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</si>
  <si>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</si>
  <si>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</si>
  <si>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</si>
  <si>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</si>
  <si>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</si>
  <si>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</si>
  <si>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</si>
  <si>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</si>
  <si>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</si>
  <si>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</si>
  <si>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</si>
  <si>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</si>
  <si>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</si>
  <si>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</si>
  <si>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</si>
  <si>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</si>
  <si>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</si>
  <si>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</si>
  <si>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</si>
  <si>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</si>
  <si>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</si>
  <si>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</si>
  <si>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</si>
  <si>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</si>
  <si>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</si>
  <si>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</si>
  <si>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</si>
  <si>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</si>
  <si>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</si>
  <si>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</si>
  <si>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</si>
  <si>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</si>
  <si>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</si>
  <si>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</si>
  <si>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</si>
  <si>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</si>
  <si>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</si>
  <si>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</si>
  <si>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</si>
  <si>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</si>
  <si>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</si>
  <si>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</si>
  <si>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</si>
  <si>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</si>
  <si>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</si>
  <si>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</si>
  <si>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</si>
  <si>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</si>
  <si>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</si>
  <si>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</si>
  <si>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</si>
  <si>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</si>
  <si>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</si>
  <si>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</si>
  <si>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</si>
  <si>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</si>
  <si>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</si>
  <si>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</si>
  <si>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</si>
  <si>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</si>
  <si>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</si>
  <si>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</si>
  <si>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</si>
  <si>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</si>
  <si>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</si>
  <si>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</si>
  <si>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</si>
  <si>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</si>
  <si>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</si>
  <si>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</si>
  <si>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</si>
  <si>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</si>
  <si>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</si>
  <si>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</si>
  <si>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</si>
  <si>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</si>
  <si>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</si>
  <si>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</si>
  <si>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</si>
  <si>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</si>
  <si>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</si>
  <si>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</si>
  <si>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</si>
  <si>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</si>
  <si>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</si>
  <si>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</si>
  <si>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</si>
  <si>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</si>
  <si>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</si>
  <si>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</si>
  <si>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</si>
  <si>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</si>
  <si>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</si>
  <si>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</si>
  <si>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</si>
  <si>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</si>
  <si>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</si>
  <si>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</si>
  <si>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</si>
  <si>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</si>
  <si>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</si>
  <si>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</si>
  <si>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</si>
  <si>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</si>
  <si>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</si>
  <si>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</si>
  <si>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</si>
  <si>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</si>
  <si>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</si>
  <si>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</si>
  <si>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</si>
  <si>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</si>
  <si>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</si>
  <si>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</si>
  <si>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</si>
  <si>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</si>
  <si>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</si>
  <si>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</si>
  <si>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</si>
  <si>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</si>
  <si>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</si>
  <si>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</si>
  <si>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</si>
  <si>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</si>
  <si>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</si>
  <si>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</si>
  <si>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</si>
  <si>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</si>
  <si>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</si>
  <si>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</si>
  <si>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</si>
  <si>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</si>
  <si>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</si>
  <si>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</si>
  <si>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</si>
  <si>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</si>
  <si>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</si>
  <si>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</si>
  <si>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</si>
  <si>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</si>
  <si>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</si>
  <si>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</si>
  <si>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</si>
  <si>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</si>
  <si>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</si>
  <si>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</si>
  <si>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</si>
  <si>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</si>
  <si>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</si>
  <si>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</si>
  <si>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</si>
  <si>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</si>
  <si>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</si>
  <si>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</si>
  <si>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</si>
  <si>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</si>
  <si>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</si>
  <si>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</si>
  <si>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</si>
  <si>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</si>
  <si>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</si>
  <si>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</si>
  <si>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</si>
  <si>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</si>
  <si>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</si>
  <si>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</si>
  <si>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</si>
  <si>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</si>
  <si>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</si>
  <si>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</si>
  <si>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</si>
  <si>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</si>
  <si>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</si>
  <si>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</si>
  <si>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</si>
  <si>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</si>
  <si>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</si>
  <si>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</si>
  <si>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</si>
  <si>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</si>
  <si>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</si>
  <si>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</si>
  <si>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</si>
  <si>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</si>
  <si>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</si>
  <si>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</si>
  <si>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</si>
  <si>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</si>
  <si>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</si>
  <si>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</si>
  <si>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</si>
  <si>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</si>
  <si>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</si>
  <si>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</si>
  <si>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</si>
  <si>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</si>
  <si>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</si>
  <si>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</si>
  <si>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</si>
  <si>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</si>
  <si>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</si>
  <si>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</si>
  <si>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</si>
  <si>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</si>
  <si>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</si>
  <si>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</si>
  <si>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</si>
  <si>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</si>
  <si>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</si>
  <si>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</si>
  <si>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</si>
  <si>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</si>
  <si>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</si>
  <si>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</si>
  <si>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</si>
  <si>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</si>
  <si>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</si>
  <si>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</si>
  <si>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</si>
  <si>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</si>
  <si>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</si>
  <si>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</si>
  <si>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</si>
  <si>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</si>
  <si>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</si>
  <si>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</si>
  <si>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</si>
  <si>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</si>
  <si>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</si>
  <si>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</si>
  <si>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</si>
  <si>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</si>
  <si>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</si>
  <si>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</si>
  <si>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</si>
  <si>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</si>
  <si>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</si>
  <si>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</si>
  <si>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</si>
  <si>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</si>
  <si>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</si>
  <si>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</si>
  <si>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</si>
  <si>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</si>
  <si>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</si>
  <si>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</si>
  <si>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</si>
  <si>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</si>
  <si>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</si>
  <si>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</si>
  <si>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</si>
  <si>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</si>
  <si>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</si>
  <si>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</si>
  <si>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</si>
  <si>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</si>
  <si>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</si>
  <si>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</si>
  <si>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</si>
  <si>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</si>
  <si>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</si>
  <si>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</si>
  <si>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</si>
  <si>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</si>
  <si>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</si>
  <si>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</si>
  <si>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</si>
  <si>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</si>
  <si>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</si>
  <si>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</si>
  <si>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</si>
  <si>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</si>
  <si>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</si>
  <si>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</si>
  <si>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</si>
  <si>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</si>
  <si>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</si>
  <si>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</si>
  <si>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</si>
  <si>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</si>
  <si>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</si>
  <si>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</si>
  <si>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</si>
  <si>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</si>
  <si>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</si>
  <si>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</si>
  <si>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</si>
  <si>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</si>
  <si>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</si>
  <si>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</si>
  <si>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</si>
  <si>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</si>
  <si>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</si>
  <si>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</si>
  <si>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</si>
  <si>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</si>
  <si>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</si>
  <si>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</si>
  <si>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</si>
  <si>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</si>
  <si>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</si>
  <si>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</si>
  <si>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</si>
  <si>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</si>
  <si>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</si>
  <si>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</si>
  <si>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</si>
  <si>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</si>
  <si>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</si>
  <si>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</si>
  <si>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</si>
  <si>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</si>
  <si>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</si>
  <si>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</si>
  <si>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</si>
  <si>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</si>
  <si>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</si>
  <si>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</si>
  <si>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</si>
  <si>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</si>
  <si>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</si>
  <si>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</si>
  <si>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</si>
  <si>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</si>
  <si>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</si>
  <si>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</si>
  <si>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</si>
  <si>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</si>
  <si>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</si>
  <si>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</si>
  <si>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</si>
  <si>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</si>
  <si>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</si>
  <si>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</si>
  <si>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</si>
  <si>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</si>
  <si>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</si>
  <si>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</si>
  <si>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</si>
  <si>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</si>
  <si>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</si>
  <si>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</si>
  <si>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</si>
  <si>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</si>
  <si>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</si>
  <si>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</si>
  <si>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</si>
  <si>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</si>
  <si>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</si>
  <si>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</si>
  <si>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</si>
  <si>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</si>
  <si>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</si>
  <si>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</si>
  <si>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</si>
  <si>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</si>
  <si>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</si>
  <si>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</si>
  <si>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</si>
  <si>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</si>
  <si>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</si>
  <si>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</si>
  <si>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</si>
  <si>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</si>
  <si>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</si>
  <si>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</si>
  <si>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</si>
  <si>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</si>
  <si>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</si>
  <si>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</si>
  <si>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</si>
  <si>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</si>
  <si>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</si>
  <si>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</si>
  <si>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</si>
  <si>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</si>
  <si>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</si>
  <si>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</si>
  <si>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</si>
  <si>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</si>
  <si>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</si>
  <si>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</si>
  <si>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</si>
  <si>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</si>
  <si>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</si>
  <si>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</si>
  <si>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</si>
  <si>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</si>
  <si>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</si>
  <si>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</si>
  <si>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</si>
  <si>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</si>
  <si>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</si>
  <si>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</si>
  <si>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</si>
  <si>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</si>
  <si>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</si>
  <si>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</si>
  <si>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</si>
  <si>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</si>
  <si>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</si>
  <si>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</si>
  <si>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</si>
  <si>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</si>
  <si>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</si>
  <si>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</si>
  <si>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</si>
  <si>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</si>
  <si>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</si>
  <si>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</si>
  <si>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</si>
  <si>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</si>
  <si>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</si>
  <si>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</si>
  <si>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</si>
  <si>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</si>
  <si>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</si>
  <si>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</si>
  <si>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</si>
  <si>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</si>
  <si>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</si>
  <si>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</si>
  <si>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</si>
  <si>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</si>
  <si>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</si>
  <si>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</si>
  <si>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</si>
  <si>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</si>
  <si>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</si>
  <si>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</si>
  <si>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</si>
  <si>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</si>
  <si>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</si>
  <si>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</si>
  <si>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</si>
  <si>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</si>
  <si>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</si>
  <si>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</si>
  <si>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</si>
  <si>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</si>
  <si>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</si>
  <si>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</si>
  <si>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</si>
  <si>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</si>
  <si>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</si>
  <si>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</si>
  <si>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</si>
  <si>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</si>
  <si>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</si>
  <si>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</si>
  <si>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</si>
  <si>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</si>
  <si>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</si>
  <si>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</si>
  <si>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</si>
  <si>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</si>
  <si>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</si>
  <si>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</si>
  <si>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</si>
  <si>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</si>
  <si>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</si>
  <si>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</si>
  <si>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</si>
  <si>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</si>
  <si>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</si>
  <si>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</si>
  <si>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</si>
  <si>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</si>
  <si>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</si>
  <si>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</si>
  <si>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</si>
  <si>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</si>
  <si>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</si>
  <si>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</si>
  <si>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</si>
  <si>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</si>
  <si>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</si>
  <si>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</si>
  <si>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</si>
  <si>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</si>
  <si>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</si>
  <si>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</si>
  <si>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</si>
  <si>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</si>
  <si>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</si>
  <si>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</si>
  <si>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</si>
  <si>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</si>
  <si>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</si>
  <si>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</si>
  <si>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</si>
  <si>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</si>
  <si>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</si>
  <si>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</si>
  <si>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</si>
  <si>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</si>
  <si>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</si>
  <si>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</si>
  <si>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</si>
  <si>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</si>
  <si>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</si>
  <si>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</si>
  <si>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</si>
  <si>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</si>
  <si>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</si>
  <si>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</si>
  <si>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</si>
  <si>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</si>
  <si>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</si>
  <si>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</si>
  <si>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</si>
  <si>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</si>
  <si>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</si>
  <si>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</si>
  <si>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</si>
  <si>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</si>
  <si>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</si>
  <si>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</si>
  <si>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</si>
  <si>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</si>
  <si>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</si>
  <si>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</si>
  <si>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</si>
  <si>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</si>
  <si>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</si>
  <si>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</si>
  <si>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</si>
  <si>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</si>
  <si>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</si>
  <si>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</si>
  <si>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</si>
  <si>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</si>
  <si>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</si>
  <si>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</si>
  <si>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</si>
  <si>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</si>
  <si>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</si>
  <si>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</si>
  <si>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</si>
  <si>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</si>
  <si>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</si>
  <si>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</si>
  <si>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</si>
  <si>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</si>
  <si>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</si>
  <si>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</si>
  <si>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</si>
  <si>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</si>
  <si>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</si>
  <si>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</si>
  <si>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</si>
  <si>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</si>
  <si>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</si>
  <si>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</si>
  <si>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</si>
  <si>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</si>
  <si>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</si>
  <si>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</si>
  <si>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</si>
  <si>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</si>
  <si>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</si>
  <si>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</si>
  <si>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</si>
  <si>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</si>
  <si>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</si>
  <si>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</si>
  <si>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</si>
  <si>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</si>
  <si>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</si>
  <si>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</si>
  <si>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</si>
  <si>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</si>
  <si>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</si>
  <si>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</si>
  <si>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</si>
  <si>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</si>
  <si>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</si>
  <si>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</si>
  <si>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</si>
  <si>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</si>
  <si>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</si>
  <si>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</si>
  <si>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</si>
  <si>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</si>
  <si>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</si>
  <si>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</si>
  <si>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</si>
  <si>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</si>
  <si>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</si>
  <si>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</si>
  <si>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</si>
  <si>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</si>
  <si>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</si>
  <si>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</si>
  <si>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</si>
  <si>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</si>
  <si>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</si>
  <si>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</si>
  <si>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</si>
  <si>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</si>
  <si>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</si>
  <si>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</si>
  <si>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</si>
  <si>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</si>
  <si>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</si>
  <si>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</si>
  <si>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</si>
  <si>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</si>
  <si>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</si>
  <si>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</si>
  <si>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</si>
  <si>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</si>
  <si>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</si>
  <si>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</si>
  <si>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</si>
  <si>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</si>
  <si>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</si>
  <si>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</si>
  <si>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</si>
  <si>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</si>
  <si>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</si>
  <si>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</si>
  <si>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</si>
  <si>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</si>
  <si>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</si>
  <si>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</si>
  <si>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</si>
  <si>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</si>
  <si>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</si>
  <si>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</si>
  <si>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</si>
  <si>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</si>
  <si>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</si>
  <si>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</si>
  <si>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</si>
  <si>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</si>
  <si>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</si>
  <si>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</si>
  <si>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</si>
  <si>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</si>
  <si>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</si>
  <si>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</si>
  <si>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</si>
  <si>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</si>
  <si>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</si>
  <si>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</si>
  <si>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</si>
  <si>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</si>
  <si>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</si>
  <si>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</si>
  <si>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</si>
  <si>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</si>
  <si>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</si>
  <si>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</si>
  <si>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</si>
  <si>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</si>
  <si>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</si>
  <si>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</si>
  <si>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</si>
  <si>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</si>
  <si>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</si>
  <si>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</si>
  <si>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</si>
  <si>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</si>
  <si>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</si>
  <si>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</si>
  <si>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</si>
  <si>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</si>
  <si>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</si>
  <si>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</si>
  <si>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</si>
  <si>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</si>
  <si>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</si>
  <si>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</si>
  <si>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</si>
  <si>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</si>
  <si>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</si>
  <si>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</si>
  <si>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</si>
  <si>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</si>
  <si>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</si>
  <si>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</si>
  <si>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</si>
  <si>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</si>
  <si>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</si>
  <si>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</si>
  <si>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</si>
  <si>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</si>
  <si>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</si>
  <si>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</si>
  <si>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</si>
  <si>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</si>
  <si>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</si>
  <si>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</si>
  <si>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</si>
  <si>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</si>
  <si>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</si>
  <si>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</si>
  <si>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</si>
  <si>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</si>
  <si>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</si>
  <si>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</si>
  <si>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</si>
  <si>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</si>
  <si>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</si>
  <si>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</si>
  <si>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</si>
  <si>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</si>
  <si>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</si>
  <si>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</si>
  <si>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</si>
  <si>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</si>
  <si>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</si>
  <si>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</si>
  <si>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</si>
  <si>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</si>
  <si>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</si>
  <si>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</si>
  <si>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</si>
  <si>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</si>
  <si>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</si>
  <si>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</si>
  <si>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</si>
  <si>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</si>
  <si>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</si>
  <si>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</si>
  <si>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</si>
  <si>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</si>
  <si>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</si>
  <si>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</si>
  <si>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</si>
  <si>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</si>
  <si>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</si>
  <si>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</si>
  <si>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</si>
  <si>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</si>
  <si>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</si>
  <si>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</si>
  <si>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</si>
  <si>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</si>
  <si>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</si>
  <si>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</si>
  <si>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</si>
  <si>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</si>
  <si>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</si>
  <si>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</si>
  <si>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</si>
  <si>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</si>
  <si>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</si>
  <si>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</si>
  <si>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</si>
  <si>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</si>
  <si>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</si>
  <si>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</si>
  <si>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</si>
  <si>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</si>
  <si>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</si>
  <si>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</si>
  <si>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</si>
  <si>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</si>
  <si>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</si>
  <si>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</si>
  <si>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</si>
  <si>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</si>
  <si>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</si>
  <si>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</si>
  <si>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</si>
  <si>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</si>
  <si>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</si>
  <si>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</si>
  <si>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</si>
  <si>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</si>
  <si>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</si>
  <si>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</si>
  <si>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</si>
  <si>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</si>
  <si>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</si>
  <si>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</si>
  <si>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</si>
  <si>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</si>
  <si>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</si>
  <si>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</si>
  <si>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</si>
  <si>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</si>
  <si>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</si>
  <si>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</si>
  <si>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</si>
  <si>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</si>
  <si>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</si>
  <si>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</si>
  <si>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</si>
  <si>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</si>
  <si>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</si>
  <si>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</si>
  <si>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</si>
  <si>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</si>
  <si>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</si>
  <si>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</si>
  <si>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</si>
  <si>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</si>
  <si>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</si>
  <si>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</si>
  <si>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</si>
  <si>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</si>
  <si>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</si>
  <si>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</si>
  <si>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</si>
  <si>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</si>
  <si>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</si>
  <si>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</si>
  <si>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</si>
  <si>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</si>
  <si>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</si>
  <si>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</si>
  <si>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</si>
  <si>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</si>
  <si>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</si>
  <si>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</si>
  <si>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</si>
  <si>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</si>
  <si>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</si>
  <si>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</si>
  <si>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</si>
  <si>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</si>
  <si>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</si>
  <si>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</si>
  <si>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</si>
  <si>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</si>
  <si>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</si>
  <si>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</si>
  <si>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</si>
  <si>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</si>
  <si>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</si>
  <si>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</si>
  <si>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</si>
  <si>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</si>
  <si>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</si>
  <si>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</si>
  <si>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</si>
  <si>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</si>
  <si>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</si>
  <si>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</si>
  <si>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</si>
  <si>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</si>
  <si>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</si>
  <si>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</si>
  <si>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</si>
  <si>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</si>
  <si>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</si>
  <si>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</si>
  <si>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</si>
  <si>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</si>
  <si>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</si>
  <si>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</si>
  <si>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</si>
  <si>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</si>
  <si>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</si>
  <si>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</si>
  <si>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</si>
  <si>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</si>
  <si>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</si>
  <si>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</si>
  <si>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</si>
  <si>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</si>
  <si>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</si>
  <si>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</si>
  <si>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</si>
  <si>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</si>
  <si>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</si>
  <si>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</si>
  <si>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</si>
  <si>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</si>
  <si>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</si>
  <si>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</si>
  <si>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</si>
  <si>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</si>
  <si>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</si>
  <si>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</si>
  <si>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</si>
  <si>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</si>
  <si>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</si>
  <si>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</si>
  <si>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</si>
  <si>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</si>
  <si>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</si>
  <si>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</si>
  <si>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</si>
  <si>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</si>
  <si>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</si>
  <si>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</si>
  <si>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</si>
  <si>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</si>
  <si>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</si>
  <si>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</si>
  <si>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</si>
  <si>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</si>
  <si>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</si>
  <si>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</si>
  <si>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</si>
  <si>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</si>
  <si>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</si>
  <si>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</si>
  <si>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</si>
  <si>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</si>
  <si>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</si>
  <si>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</si>
  <si>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</si>
  <si>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</si>
  <si>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</si>
  <si>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</si>
  <si>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</si>
  <si>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</si>
  <si>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</si>
  <si>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</si>
  <si>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</si>
  <si>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</si>
  <si>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</si>
  <si>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</si>
  <si>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</si>
  <si>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</si>
  <si>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</si>
  <si>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</si>
  <si>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</si>
  <si>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</si>
  <si>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</si>
  <si>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</si>
  <si>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</si>
  <si>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</si>
  <si>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</si>
  <si>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</si>
  <si>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</si>
  <si>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</si>
  <si>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</si>
  <si>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</si>
  <si>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</si>
  <si>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</si>
  <si>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</si>
  <si>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</si>
  <si>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</si>
  <si>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</si>
  <si>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</si>
  <si>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</si>
  <si>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</si>
  <si>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</si>
  <si>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</si>
  <si>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</si>
  <si>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</si>
  <si>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</si>
  <si>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</si>
  <si>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</si>
  <si>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</si>
  <si>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</si>
  <si>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</si>
  <si>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</si>
  <si>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</si>
  <si>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</si>
  <si>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</si>
  <si>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</si>
  <si>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</si>
  <si>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</si>
  <si>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</si>
  <si>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</si>
  <si>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</si>
  <si>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</si>
  <si>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</si>
  <si>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</si>
  <si>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</si>
  <si>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</si>
  <si>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</si>
  <si>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</si>
  <si>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</si>
  <si>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</si>
  <si>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</si>
  <si>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</si>
  <si>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</si>
  <si>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</si>
  <si>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</si>
  <si>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</si>
  <si>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</si>
  <si>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</si>
  <si>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</si>
  <si>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</si>
  <si>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</si>
  <si>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</si>
  <si>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</si>
  <si>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</si>
  <si>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</si>
  <si>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</si>
  <si>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</si>
  <si>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</si>
  <si>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</si>
  <si>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</si>
  <si>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</si>
  <si>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</si>
  <si>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</si>
  <si>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</si>
  <si>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</si>
  <si>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</si>
  <si>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</si>
  <si>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</si>
  <si>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</si>
  <si>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</si>
  <si>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</si>
  <si>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</si>
  <si>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</si>
  <si>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</si>
  <si>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</si>
  <si>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</si>
  <si>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</si>
  <si>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</si>
  <si>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</si>
  <si>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</si>
  <si>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</si>
  <si>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</si>
  <si>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</si>
  <si>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</si>
  <si>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</si>
  <si>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</si>
  <si>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</si>
  <si>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</si>
  <si>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</si>
  <si>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</si>
  <si>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</si>
  <si>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</si>
  <si>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</si>
  <si>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</si>
  <si>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</si>
  <si>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</si>
  <si>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</si>
  <si>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</si>
  <si>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</si>
  <si>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</si>
  <si>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</si>
  <si>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</si>
  <si>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</si>
  <si>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</si>
  <si>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</si>
  <si>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</si>
  <si>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</si>
  <si>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</si>
  <si>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</si>
  <si>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</si>
  <si>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</si>
  <si>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</si>
  <si>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</si>
  <si>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</si>
  <si>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</si>
  <si>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</si>
  <si>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</si>
  <si>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</si>
  <si>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</si>
  <si>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</si>
  <si>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</si>
  <si>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</si>
  <si>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</si>
  <si>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</si>
  <si>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</si>
  <si>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</si>
  <si>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</si>
  <si>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</si>
  <si>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</si>
  <si>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</si>
  <si>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</si>
  <si>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</si>
  <si>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</si>
  <si>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</si>
  <si>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</si>
  <si>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</si>
  <si>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</si>
  <si>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</si>
  <si>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</si>
  <si>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</si>
  <si>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</si>
  <si>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</si>
  <si>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</si>
  <si>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</si>
  <si>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</si>
  <si>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</si>
  <si>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</si>
  <si>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</si>
  <si>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</si>
  <si>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</si>
  <si>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</si>
  <si>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</si>
  <si>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</si>
  <si>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</si>
  <si>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</si>
  <si>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</si>
  <si>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</si>
  <si>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</si>
  <si>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</si>
  <si>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</si>
  <si>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</si>
  <si>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</si>
  <si>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</si>
  <si>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</si>
  <si>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</si>
  <si>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</si>
  <si>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</si>
  <si>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</si>
  <si>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</si>
  <si>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</si>
  <si>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</si>
  <si>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</si>
  <si>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</si>
  <si>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</si>
  <si>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</si>
  <si>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</si>
  <si>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</si>
  <si>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</si>
  <si>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</si>
  <si>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</si>
  <si>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</si>
  <si>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</si>
  <si>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</si>
  <si>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</si>
  <si>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</si>
  <si>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</si>
  <si>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</si>
  <si>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</si>
  <si>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</si>
  <si>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</si>
  <si>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</si>
  <si>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</si>
  <si>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</si>
  <si>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</si>
  <si>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</si>
  <si>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</si>
  <si>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</si>
  <si>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</si>
  <si>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</si>
  <si>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</si>
  <si>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</si>
  <si>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</si>
  <si>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</si>
  <si>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</si>
  <si>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</si>
  <si>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</si>
  <si>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</si>
  <si>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</si>
  <si>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</si>
  <si>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</si>
  <si>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</si>
  <si>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</si>
  <si>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</si>
  <si>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</si>
  <si>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</si>
  <si>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</si>
  <si>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</si>
  <si>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</si>
  <si>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</si>
  <si>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</si>
  <si>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</si>
  <si>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</si>
  <si>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</si>
  <si>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</si>
  <si>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</si>
  <si>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</si>
  <si>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</si>
  <si>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</si>
  <si>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</si>
  <si>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</si>
  <si>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</si>
  <si>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</si>
  <si>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</si>
  <si>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</si>
  <si>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</si>
  <si>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</si>
  <si>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</si>
  <si>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</si>
  <si>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</si>
  <si>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</si>
  <si>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</si>
  <si>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</si>
  <si>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</si>
  <si>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</si>
  <si>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</si>
  <si>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</si>
  <si>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</si>
  <si>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</si>
  <si>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</si>
  <si>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</si>
  <si>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</si>
  <si>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</si>
  <si>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</si>
  <si>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</si>
  <si>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</si>
  <si>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</si>
  <si>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</si>
  <si>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</si>
  <si>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</si>
  <si>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</si>
  <si>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</si>
  <si>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</si>
  <si>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</si>
  <si>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</si>
  <si>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</si>
  <si>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</si>
  <si>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</si>
  <si>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</si>
  <si>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</si>
  <si>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</si>
  <si>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</si>
  <si>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</si>
  <si>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</si>
  <si>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</si>
  <si>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</si>
  <si>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</si>
  <si>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</si>
  <si>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</si>
  <si>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</si>
  <si>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</si>
  <si>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</si>
  <si>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</si>
  <si>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</si>
  <si>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</si>
  <si>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</si>
  <si>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</si>
  <si>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</si>
  <si>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</si>
  <si>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</si>
  <si>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</si>
  <si>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</si>
  <si>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</si>
  <si>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</si>
  <si>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</si>
  <si>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</si>
  <si>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</si>
  <si>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</si>
  <si>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</si>
  <si>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</si>
  <si>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</si>
  <si>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</si>
  <si>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</si>
  <si>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</si>
  <si>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</si>
  <si>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</si>
  <si>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</si>
  <si>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</si>
  <si>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</si>
  <si>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</si>
  <si>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</si>
  <si>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</si>
  <si>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</si>
  <si>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</si>
  <si>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</si>
  <si>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</si>
  <si>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</si>
  <si>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</si>
  <si>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</si>
  <si>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</si>
  <si>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</si>
  <si>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</si>
  <si>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</si>
  <si>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</si>
  <si>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</si>
  <si>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</si>
  <si>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</si>
  <si>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</si>
  <si>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</si>
  <si>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</si>
  <si>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</si>
  <si>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</si>
  <si>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</si>
  <si>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</si>
  <si>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</si>
  <si>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</si>
  <si>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</si>
  <si>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</si>
  <si>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</si>
  <si>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</si>
  <si>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</si>
  <si>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</si>
  <si>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</si>
  <si>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</si>
  <si>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</si>
  <si>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</si>
  <si>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</si>
  <si>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</si>
  <si>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</si>
  <si>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</si>
  <si>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</si>
  <si>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</si>
  <si>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</si>
  <si>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</si>
  <si>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</si>
  <si>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</si>
  <si>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</si>
  <si>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</si>
  <si>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</si>
  <si>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</si>
  <si>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</si>
  <si>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</si>
  <si>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</si>
  <si>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</si>
  <si>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</si>
  <si>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</si>
  <si>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</si>
  <si>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</si>
  <si>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</si>
  <si>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</si>
  <si>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</si>
  <si>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</si>
  <si>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</si>
  <si>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</si>
  <si>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</si>
  <si>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</si>
  <si>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</si>
  <si>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</si>
  <si>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</si>
  <si>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</si>
  <si>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</si>
  <si>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</si>
  <si>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</si>
  <si>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</si>
  <si>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</si>
  <si>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</si>
  <si>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</si>
  <si>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</si>
  <si>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</si>
  <si>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</si>
  <si>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</si>
  <si>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</si>
  <si>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</si>
  <si>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</si>
  <si>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</si>
  <si>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</si>
  <si>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</si>
  <si>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</si>
  <si>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</si>
  <si>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</si>
  <si>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</si>
  <si>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</si>
  <si>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</si>
  <si>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</si>
  <si>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</si>
  <si>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</si>
  <si>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</si>
  <si>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</si>
  <si>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</si>
  <si>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</si>
  <si>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</si>
  <si>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</si>
  <si>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</si>
  <si>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</si>
  <si>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</si>
  <si>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</si>
  <si>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</si>
  <si>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</si>
  <si>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</si>
  <si>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</si>
  <si>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</si>
  <si>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</si>
  <si>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</si>
  <si>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</si>
  <si>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KMBS2307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</si>
</sst>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4" totalsRowShown="0" headerRowDxfId="15" dataDxfId="14" headerRowBorderDxfId="12" tableBorderDxfId="13">
  <autoFilter ref="A1:L2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275.65945416666364</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2.2995833329332527E-2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45938.60788009259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45938.60788009259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45938.60788009259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45938.60788009259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45938.60788009259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45938.60788009259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45938.60788009259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45938.60788009259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45938.60788009259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45938.60788009259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45938.60788009259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45938.60788009259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45938.60788009259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45938.60788009259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45938.60788009259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45938.60788009259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45938.60788009259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45938.60788009259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45938.60788009259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45938.60788009259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45938.60788009259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45938.60788009259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45938.60788009259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45938.60788009259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45938.60788009259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45938.60788009259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45938.60788009259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45938.60788009259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45938.60788009259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45938.60788009259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45938.60788009259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45938.60788009259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45938.60788009259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45938.60788009259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45938.60788009259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45938.60788009259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45938.60788009259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45938.60788009259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45938.60788009259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45938.60788009259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45938.60788009259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45938.60788009259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45938.60788009259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45938.60788009259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45938.60788009259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45938.60788009259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45938.60788009259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45938.60788009259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45938.60788009259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45938.60788009259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45938.60788009259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45938.60788009259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45938.60788009259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45938.60788009259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45938.60788009259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45938.60788009259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45938.60788009259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45938.60788009259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45938.60788009259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45938.60788009259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45938.60788009259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45938.60788009259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45938.60788009259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45938.60788009259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45938.60788009259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45938.60788009259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45938.60788009259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45938.60788009259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45938.60788009259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45938.60788009259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45938.60788009259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45938.60788009259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45938.60788009259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45938.60788009259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45938.60788009259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45938.60788009259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45938.60788009259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7C4F5CE-6B20-4D0B-B792-4F9FD86356AC}"/>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131.88079675925837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113.6080421296283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2.1849999997357372E-2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45938.60788009259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45938.60788009259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45938.60788009259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45938.60788009259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45938.60788009259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45938.60788009259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45938.60788009259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45938.60788009259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45938.60788009259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45938.60788009259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45938.60788009259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45938.60788009259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45938.60788009259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45938.60788009259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45938.60788009259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45938.60788009259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45938.60788009259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45938.60788009259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45938.60788009259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45938.60788009259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45938.60788009259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45938.60788009259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45938.60788009259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45938.60788009259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45938.60788009259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45938.60788009259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45938.60788009259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45938.60788009259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45938.60788009259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45938.60788009259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45938.60788009259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45938.60788009259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45938.60788009259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45938.60788009259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45938.60788009259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45938.60788009259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45938.60788009259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45938.60788009259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45938.60788009259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45938.60788009259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45938.60788009259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45938.60788009259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45938.60788009259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45938.60788009259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45938.60788009259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45938.60788009259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45938.60788009259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45938.60788009259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45938.60788009259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45938.60788009259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45938.60788009259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45938.60788009259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45938.60788009259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45938.60788009259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45938.60788009259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45938.60788009259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45938.60788009259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45938.60788009259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45938.60788009259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45938.60788009259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45938.60788009259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45938.60788009259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45938.60788009259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45938.60788009259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45938.60788009259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45938.60788009259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45938.60788009259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45938.60788009259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45938.60788009259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45938.60788009259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45938.60788009259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45938.60788009259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45938.60788009259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45938.60788009259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45938.60788009259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45938.60788009259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45938.60788009259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45938.60788009259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45938.60788009259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45938.60788009259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45938.60788009259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45938.60788009259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45938.60788009259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45938.60788009259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45938.60788009259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45938.60788009259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45938.60788009259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45938.60788009259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45938.60788009259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45938.60788009259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45938.60788009259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45938.60788009259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45938.60788009259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45938.60788009259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45938.60788009259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45938.60788009259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45938.60788009259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45938.60788009259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45938.60788009259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45938.60788009259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45938.60788009259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45938.60788009259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45938.60788009259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45938.60788009259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45938.60788009259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45938.60788009259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45938.60788009259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45938.60788009259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45938.60788009259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45938.60788009259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45938.60788009259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45938.60788009259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45938.60788009259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45938.60788009259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45938.60788009259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45938.60788009259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45938.60788009259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45938.60788009259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45938.60788009259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45938.60788009259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45938.60788009259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45938.60788009259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45938.60788009259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45938.60788009259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45938.60788009259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45938.60788009259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45938.60788009259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45938.60788009259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45938.60788009259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45938.60788009259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45938.60788009259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45938.60788009259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45938.60788009259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45938.60788009259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45938.60788009259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45938.60788009259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45938.60788009259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45938.60788009259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45938.60788009259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45938.60788009259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45938.60788009259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45938.60788009259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45938.60788009259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45938.60788009259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45938.60788009259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45938.60788009259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45938.60788009259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45938.60788009259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45938.60788009259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45938.60788009259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45938.60788009259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45938.60788009259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45938.60788009259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45938.60788009259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45938.60788009259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45938.60788009259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45938.60788009259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45938.60788009259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45938.60788009259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45938.60788009259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45938.60788009259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45938.60788009259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45938.60788009259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45938.60788009259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45938.60788009259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45938.60788009259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45938.60788009259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45938.60788009259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45938.60788009259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45938.60788009259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45938.60788009259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45938.60788009259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45938.60788009259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45938.60788009259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45938.60788009259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45938.60788009259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45938.60788009259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45938.60788009259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45938.60788009259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45938.60788009259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45938.60788009259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45938.60788009259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45938.60788009259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45938.60788009259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45938.60788009259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45938.60788009259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45938.60788009259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45938.60788009259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45938.60788009259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45938.60788009259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45938.60788009259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45938.60788009259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45938.60788009259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45938.60788009259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45938.60788009259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45938.60788009259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45938.60788009259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45938.60788009259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45938.60788009259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45938.60788009259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45938.60788009259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45938.60788009259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45938.60788009259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45938.60788009259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45938.60788009259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45938.60788009259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45938.60788009259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45938.60788009259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45938.60788009259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45938.60788009259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45938.60788009259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45938.60788009259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45938.60788009259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45938.60788009259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45938.60788009259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45938.60788009259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45938.60788009259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45938.60788009259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45938.60788009259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45938.60788009259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45938.60788009259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45938.60788009259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45938.60788009259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45938.60788009259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45938.60788009259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45938.60788009259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45938.60788009259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45938.60788009259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45938.60788009259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45938.60788009259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45938.60788009259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45938.60788009259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45938.60788009259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45938.60788009259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45938.60788009259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45938.60788009259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45938.60788009259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45938.60788009259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45938.60788009259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45938.60788009259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45938.60788009259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45938.60788009259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45938.60788009259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45938.60788009259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45938.60788009259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45938.60788009259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45938.60788009259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45938.60788009259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45938.60788009259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45938.60788009259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45938.60788009259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45938.60788009259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45938.60788009259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45938.60788009259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45938.60788009259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45938.60788009259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45938.60788009259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45938.60788009259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45938.60788009259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45938.60788009259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45938.60788009259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45938.60788009259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45938.60788009259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45938.60788009259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45938.60788009259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45938.60788009259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45938.60788009259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45938.60788009259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45938.60788009259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45938.60788009259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45938.60788009259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45938.60788009259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45938.60788009259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45938.60788009259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45938.60788009259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45938.60788009259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45938.60788009259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45938.60788009259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45938.60788009259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45938.60788009259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45938.60788009259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45938.60788009259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45938.60788009259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45938.60788009259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45938.60788009259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45938.60788009259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45938.60788009259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45938.60788009259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45938.60788009259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45938.60788009259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45938.60788009259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45938.60788009259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45938.60788009259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45938.60788009259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45938.60788009259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45938.60788009259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45938.60788009259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45938.60788009259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45938.60788009259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45938.60788009259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45938.60788009259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45938.60788009259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45938.60788009259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45938.60788009259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45938.60788009259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45938.60788009259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45938.60788009259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45938.60788009259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45938.60788009259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45938.60788009259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45938.60788009259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45938.60788009259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45938.60788009259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45938.60788009259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45938.60788009259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45938.60788009259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45938.60788009259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45938.60788009259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45938.60788009259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45938.60788009259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45938.60788009259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45938.60788009259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45938.60788009259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45938.60788009259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45938.60788009259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45938.60788009259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45938.60788009259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45938.60788009259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45938.60788009259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45938.60788009259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45938.60788009259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45938.60788009259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45938.60788009259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45938.60788009259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45938.60788009259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45938.60788009259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45938.60788009259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45938.60788009259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45938.60788009259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45938.60788009259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45938.60788009259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45938.60788009259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45938.60788009259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45938.60788009259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45938.60788009259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45938.60788009259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45938.60788009259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45938.60788009259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45938.60788009259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45938.60788009259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45938.60788009259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45938.60788009259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45938.60788009259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45938.60788009259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45938.60788009259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45938.60788009259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45938.60788009259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45938.60788009259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45938.60788009259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45938.60788009259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45938.60788009259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45938.60788009259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45938.60788009259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45938.60788009259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45938.60788009259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45938.60788009259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45938.60788009259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45938.60788009259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45938.60788009259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45938.60788009259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45938.60788009259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45938.60788009259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45938.60788009259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45938.60788009259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45938.60788009259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45938.60788009259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45938.60788009259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45938.60788009259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45938.60788009259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45938.60788009259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45938.60788009259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45938.60788009259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45938.60788009259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45938.60788009259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45938.60788009259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45938.60788009259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45938.60788009259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45938.60788009259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45938.60788009259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45938.60788009259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45938.60788009259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45938.60788009259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45938.60788009259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45938.60788009259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45938.60788009259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45938.60788009259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45938.60788009259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45938.60788009259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45938.60788009259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45938.60788009259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45938.60788009259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45938.60788009259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45938.60788009259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45938.60788009259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45938.60788009259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45938.60788009259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45938.60788009259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45938.60788009259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45938.60788009259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45938.60788009259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45938.60788009259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45938.60788009259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45938.60788009259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45938.60788009259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45938.60788009259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45938.60788009259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45938.60788009259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45938.60788009259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45938.60788009259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45938.60788009259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45938.60788009259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45938.60788009259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45938.60788009259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45938.60788009259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45938.60788009259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45938.60788009259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45938.60788009259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45938.60788009259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45938.60788009259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45938.60788009259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45938.60788009259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45938.60788009259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45938.60788009259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45938.60788009259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45938.60788009259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45938.60788009259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45938.60788009259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45938.60788009259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45938.60788009259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45938.60788009259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45938.60788009259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45938.60788009259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45938.60788009259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45938.60788009259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45938.60788009259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45938.60788009259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45938.60788009259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45938.60788009259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45938.60788009259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45938.60788009259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45938.60788009259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45938.60788009259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45938.60788009259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45938.60788009259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45938.60788009259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45938.60788009259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45938.60788009259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45938.60788009259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45938.60788009259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45938.60788009259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45938.60788009259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45938.60788009259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45938.60788009259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45938.60788009259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45938.60788009259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45938.60788009259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45938.60788009259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45938.60788009259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45938.60788009259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45938.60788009259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45938.60788009259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45938.60788009259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45938.60788009259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45938.60788009259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45938.60788009259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45938.60788009259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45938.60788009259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45938.60788009259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45938.60788009259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45938.60788009259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45938.60788009259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45938.60788009259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45938.60788009259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45938.60788009259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45938.60788009259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45938.60788009259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45938.60788009259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45938.60788009259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45938.60788009259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45938.60788009259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45938.60788009259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45938.60788009259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45938.60788009259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45938.60788009259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45938.60788009259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45938.60788009259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45938.60788009259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45938.60788009259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45938.60788009259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45938.60788009259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45938.60788009259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45938.60788009259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45938.60788009259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45938.60788009259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45938.60788009259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45938.60788009259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45938.60788009259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45938.60788009259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45938.60788009259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45938.60788009259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45938.60788009259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45938.60788009259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45938.60788009259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45938.60788009259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45938.60788009259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45938.60788009259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45938.60788009259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45938.60788009259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45938.60788009259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45938.60788009259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45938.60788009259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45938.60788009259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45938.60788009259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45938.60788009259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45938.60788009259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45938.60788009259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45938.60788009259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45938.60788009259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45938.60788009259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45938.60788009259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45938.60788009259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45938.60788009259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45938.60788009259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45938.60788009259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45938.60788009259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45938.60788009259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45938.60788009259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45938.60788009259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45938.60788009259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45938.60788009259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45938.60788009259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45938.60788009259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45938.60788009259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45938.60788009259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45938.60788009259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45938.60788009259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45938.60788009259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45938.60788009259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45938.60788009259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45938.60788009259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45938.60788009259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45938.60788009259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45938.60788009259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45938.60788009259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45938.60788009259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45938.60788009259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45938.60788009259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45938.60788009259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45938.60788009259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45938.60788009259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45938.60788009259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45938.60788009259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45938.60788009259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45938.60788009259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45938.60788009259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45938.60788009259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45938.60788009259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45938.60788009259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45938.60788009259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45938.60788009259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45938.60788009259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45938.60788009259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45938.60788009259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45938.60788009259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45938.60788009259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45938.60788009259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45938.60788009259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45938.60788009259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45938.60788009259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45938.60788009259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45938.60788009259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45938.60788009259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45938.60788009259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45938.60788009259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45938.60788009259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45938.60788009259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45938.60788009259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45938.60788009259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45938.60788009259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45938.60788009259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45938.60788009259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45938.60788009259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45938.60788009259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45938.60788009259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45938.60788009259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45938.60788009259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45938.60788009259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45938.60788009259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45938.60788009259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45938.60788009259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45938.60788009259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45938.60788009259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45938.60788009259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45938.60788009259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45938.60788009259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45938.60788009259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45938.60788009259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45938.60788009259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45938.60788009259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45938.60788009259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45938.60788009259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45938.60788009259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45938.60788009259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45938.60788009259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45938.60788009259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45938.60788009259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45938.60788009259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45938.60788009259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45938.60788009259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45938.60788009259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45938.60788009259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45938.60788009259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45938.60788009259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45938.60788009259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45938.60788009259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45938.60788009259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45938.60788009259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45938.60788009259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45938.60788009259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45938.60788009259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45938.60788009259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45938.60788009259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45938.60788009259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45938.60788009259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45938.60788009259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45938.60788009259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45938.60788009259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45938.60788009259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45938.60788009259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45938.60788009259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45938.60788009259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45938.60788009259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45938.60788009259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45938.60788009259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45938.60788009259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45938.60788009259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45938.60788009259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45938.60788009259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45938.60788009259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45938.60788009259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45938.60788009259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45938.60788009259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45938.60788009259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45938.60788009259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45938.60788009259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45938.60788009259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45938.60788009259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45938.60788009259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45938.60788009259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45938.60788009259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45938.60788009259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45938.60788009259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45938.60788009259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45938.60788009259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45938.60788009259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45938.60788009259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45938.60788009259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45938.60788009259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45938.60788009259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45938.60788009259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45938.60788009259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45938.60788009259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45938.60788009259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45938.60788009259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45938.60788009259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45938.60788009259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45938.60788009259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45938.60788009259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45938.60788009259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45938.60788009259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45938.60788009259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45938.60788009259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45938.60788009259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45938.60788009259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45938.60788009259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45938.60788009259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45938.60788009259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45938.60788009259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45938.60788009259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45938.60788009259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45938.60788009259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45938.60788009259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45938.60788009259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45938.60788009259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45938.60788009259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45938.60788009259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45938.60788009259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45938.60788009259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45938.60788009259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45938.60788009259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45938.60788009259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45938.60788009259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45938.60788009259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45938.60788009259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45938.60788009259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45938.60788009259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45938.60788009259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45938.60788009259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45938.60788009259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45938.60788009259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45938.60788009259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45938.60788009259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45938.60788009259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45938.60788009259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45938.60788009259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45938.60788009259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45938.60788009259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45938.60788009259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45938.60788009259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45938.60788009259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45938.60788009259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45938.60788009259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45938.60788009259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45938.60788009259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45938.60788009259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45938.60788009259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45938.60788009259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45938.60788009259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45938.60788009259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45938.60788009259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45938.60788009259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45938.60788009259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45938.60788009259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45938.60788009259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45938.60788009259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45938.60788009259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45938.60788009259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45938.60788009259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45938.60788009259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45938.60788009259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45938.60788009259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45938.60788009259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45938.60788009259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45938.60788009259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45938.60788009259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45938.60788009259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45938.60788009259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45938.60788009259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45938.60788009259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45938.60788009259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45938.60788009259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45938.60788009259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45938.60788009259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45938.60788009259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45938.60788009259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45938.60788009259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45938.60788009259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45938.60788009259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45938.60788009259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45938.60788009259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45938.60788009259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45938.60788009259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45938.60788009259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45938.60788009259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45938.60788009259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45938.60788009259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45938.60788009259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45938.60788009259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45938.60788009259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45938.60788009259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45938.60788009259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45938.60788009259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45938.60788009259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45938.60788009259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45938.60788009259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45938.60788009259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45938.60788009259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45938.60788009259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45938.60788009259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45938.60788009259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45938.60788009259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45938.60788009259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45938.60788009259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45938.60788009259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45938.60788009259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45938.60788009259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45938.60788009259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45938.60788009259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45938.60788009259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45938.60788009259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45938.60788009259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45938.60788009259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45938.60788009259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45938.60788009259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45938.60788009259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45938.60788009259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45938.60788009259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45938.60788009259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45938.60788009259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45938.60788009259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45938.60788009259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45938.60788009259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45938.60788009259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45938.60788009259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45938.60788009259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45938.60788009259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45938.60788009259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45938.60788009259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45938.60788009259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45938.60788009259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45938.60788009259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45938.60788009259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45938.60788009259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45938.60788009259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45938.60788009259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45938.60788009259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45938.60788009259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45938.60788009259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45938.60788009259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45938.60788009259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45938.60788009259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45938.60788009259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45938.60788009259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45938.60788009259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45938.60788009259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45938.60788009259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45938.60788009259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45938.60788009259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45938.60788009259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45938.60788009259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45938.60788009259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45938.60788009259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45938.60788009259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45938.60788009259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45938.60788009259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45938.60788009259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45938.60788009259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45938.60788009259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45938.60788009259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45938.60788009259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45938.60788009259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45938.60788009259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45938.60788009259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45938.60788009259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45938.60788009259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45938.60788009259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45938.60788009259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45938.60788009259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45938.60788009259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45938.60788009259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45938.60788009259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45938.60788009259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45938.60788009259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45938.60788009259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45938.60788009259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45938.60788009259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45938.60788009259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45938.60788009259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45938.60788009259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45938.60788009259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45938.60788009259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45938.60788009259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45938.60788009259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45938.60788009259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45938.60788009259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45938.60788009259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45938.60788009259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45938.60788009259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45938.60788009259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45938.60788009259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45938.60788009259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45938.60788009259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45938.60788009259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45938.60788009259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45938.60788009259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45938.60788009259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45938.60788009259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45938.60788009259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45938.60788009259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45938.60788009259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45938.60788009259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45938.60788009259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45938.60788009259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45938.60788009259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45938.60788009259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45938.60788009259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45938.60788009259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45938.60788009259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45938.60788009259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45938.60788009259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45938.60788009259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45938.60788009259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45938.60788009259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45938.60788009259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45938.60788009259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45938.60788009259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45938.60788009259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45938.60788009259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45938.60788009259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45938.60788009259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45938.60788009259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45938.60788009259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45938.60788009259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45938.60788009259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45938.60788009259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45938.60788009259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45938.60788009259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45938.60788009259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45938.60788009259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45938.60788009259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45938.60788009259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45938.60788009259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45938.60788009259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45938.60788009259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45938.60788009259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45938.60788009259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45938.60788009259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45938.60788009259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45938.60788009259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45938.60788009259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45938.60788009259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45938.60788009259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45938.60788009259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45938.60788009259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45938.60788009259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45938.60788009259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45938.60788009259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45938.60788009259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45938.60788009259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45938.60788009259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45938.60788009259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45938.60788009259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45938.60788009259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45938.60788009259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45938.60788009259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45938.60788009259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45938.60788009259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45938.60788009259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45938.60788009259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45938.60788009259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45938.60788009259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45938.60788009259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45938.60788009259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45938.60788009259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45938.60788009259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45938.60788009259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45938.60788009259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45938.60788009259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45938.60788009259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45938.60788009259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45938.60788009259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45938.60788009259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45938.60788009259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45938.60788009259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45938.60788009259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45938.60788009259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45938.60788009259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45938.60788009259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45938.60788009259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45938.60788009259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45938.60788009259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45938.60788009259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45938.60788009259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45938.60788009259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45938.60788009259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45938.60788009259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45938.60788009259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45938.60788009259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45938.60788009259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45938.60788009259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45938.60788009259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45938.60788009259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45938.60788009259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45938.60788009259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45938.60788009259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45938.60788009259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45938.60788009259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45938.60788009259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45938.60788009259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45938.60788009259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45938.60788009259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45938.60788009259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45938.60788009259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45938.60788009259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45938.60788009259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45938.60788009259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45938.60788009259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45938.60788009259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45938.60788009259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45938.60788009259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45938.60788009259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45938.60788009259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45938.60788009259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45938.60788009259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45938.60788009259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45938.60788009259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45938.60788009259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45938.60788009259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45938.60788009259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45938.60788009259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45938.60788009259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45938.60788009259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45938.60788009259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45938.60788009259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45938.60788009259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45938.60788009259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45938.60788009259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45938.60788009259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45938.60788009259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45938.60788009259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45938.60788009259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45938.60788009259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45938.60788009259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45938.60788009259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45938.60788009259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45938.60788009259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45938.60788009259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45938.60788009259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45938.60788009259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45938.60788009259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45938.60788009259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45938.60788009259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45938.60788009259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45938.60788009259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45938.60788009259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45938.60788009259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45938.60788009259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45938.60788009259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45938.60788009259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45938.60788009259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45938.60788009259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45938.60788009259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45938.60788009259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45938.60788009259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45938.60788009259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45938.60788009259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45938.60788009259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45938.60788009259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45938.60788009259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45938.60788009259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45938.60788009259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45938.60788009259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45938.60788009259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45938.60788009259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45938.60788009259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45938.60788009259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45938.60788009259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45938.60788009259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45938.60788009259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45938.60788009259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45938.60788009259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45938.60788009259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45938.60788009259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45938.60788009259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45938.60788009259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45938.60788009259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45938.60788009259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45938.60788009259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45938.60788009259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45938.60788009259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45938.60788009259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45938.60788009259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45938.60788009259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45938.60788009259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45938.60788009259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45938.60788009259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45938.60788009259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45938.60788009259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45938.60788009259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45938.60788009259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45938.60788009259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45938.60788009259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45938.60788009259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45938.60788009259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45938.60788009259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45938.60788009259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45938.60788009259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45938.60788009259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45938.60788009259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45938.60788009259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45938.60788009259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45938.60788009259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45938.60788009259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45938.60788009259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45938.60788009259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45938.60788009259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45938.60788009259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45938.60788009259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45938.60788009259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45938.60788009259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45938.60788009259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45938.60788009259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45938.60788009259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45938.60788009259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45938.60788009259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45938.60788009259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45938.60788009259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45938.60788009259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45938.60788009259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45938.60788009259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45938.60788009259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45938.60788009259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45938.60788009259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45938.60788009259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45938.60788009259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45938.60788009259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45938.60788009259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45938.60788009259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45938.60788009259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45938.60788009259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45938.60788009259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45938.60788009259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45938.60788009259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45938.60788009259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45938.60788009259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45938.60788009259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45938.60788009259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45938.60788009259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45938.60788009259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45938.60788009259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45938.60788009259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45938.60788009259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45938.60788009259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45938.60788009259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45938.60788009259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45938.60788009259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45938.60788009259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45938.60788009259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45938.60788009259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45938.60788009259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45938.60788009259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45938.60788009259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45938.60788009259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45938.60788009259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45938.60788009259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45938.60788009259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45938.60788009259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45938.60788009259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45938.60788009259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45938.60788009259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45938.60788009259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45938.60788009259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45938.60788009259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45938.60788009259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45938.60788009259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45938.60788009259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45938.60788009259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45938.60788009259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45938.60788009259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45938.60788009259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45938.60788009259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45938.60788009259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45938.60788009259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45938.60788009259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45938.60788009259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45938.60788009259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45938.60788009259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45938.60788009259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45938.60788009259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45938.60788009259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45938.60788009259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45938.60788009259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45938.60788009259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45938.60788009259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45938.60788009259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45938.60788009259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45938.60788009259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45938.60788009259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45938.60788009259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45938.60788009259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45938.60788009259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45938.60788009259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45938.60788009259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45938.60788009259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45938.60788009259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45938.60788009259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45938.60788009259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45938.60788009259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45938.60788009259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45938.60788009259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45938.60788009259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45938.60788009259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45938.60788009259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45938.60788009259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45938.60788009259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45938.60788009259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45938.60788009259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45938.60788009259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45938.60788009259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45938.60788009259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45938.60788009259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45938.60788009259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45938.60788009259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45938.60788009259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45938.60788009259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45938.60788009259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45938.60788009259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45938.60788009259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45938.60788009259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45938.60788009259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45938.60788009259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45938.60788009259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45938.60788009259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45938.60788009259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45938.60788009259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45938.60788009259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45938.60788009259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45938.60788009259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45938.60788009259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45938.60788009259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45938.60788009259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45938.60788009259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45938.60788009259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45938.60788009259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45938.60788009259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45938.60788009259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45938.60788009259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45938.60788009259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45938.60788009259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45938.60788009259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45938.60788009259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45938.60788009259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45938.60788009259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45938.60788009259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45938.60788009259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45938.60788009259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45938.60788009259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45938.60788009259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45938.60788009259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45938.60788009259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45938.60788009259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45938.60788009259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45938.60788009259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45938.60788009259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45938.60788009259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45938.60788009259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45938.60788009259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45938.60788009259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45938.60788009259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45938.60788009259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45938.60788009259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45938.60788009259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45938.60788009259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45938.60788009259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45938.60788009259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45938.60788009259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45938.60788009259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45938.60788009259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45938.60788009259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45938.60788009259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45938.60788009259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45938.60788009259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45938.60788009259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45938.60788009259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45938.60788009259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45938.60788009259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45938.60788009259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45938.60788009259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45938.60788009259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45938.60788009259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45938.60788009259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45938.60788009259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45938.60788009259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45938.60788009259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45938.60788009259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45938.60788009259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45938.60788009259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45938.60788009259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45938.60788009259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45938.60788009259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45938.60788009259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45938.60788009259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45938.60788009259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45938.60788009259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45938.60788009259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45938.60788009259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45938.60788009259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45938.60788009259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45938.60788009259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45938.60788009259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45938.60788009259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45938.60788009259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45938.60788009259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45938.60788009259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45938.60788009259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45938.60788009259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45938.60788009259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45938.60788009259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45938.60788009259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45938.60788009259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45938.60788009259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45938.60788009259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45938.60788009259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45938.60788009259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45938.60788009259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45938.60788009259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45938.60788009259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45938.60788009259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45938.60788009259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45938.60788009259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45938.60788009259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45938.60788009259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45938.60788009259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45938.60788009259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45938.60788009259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45938.60788009259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45938.60788009259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45938.60788009259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45938.60788009259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45938.60788009259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45938.60788009259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45938.60788009259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45938.60788009259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45938.60788009259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45938.60788009259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45938.60788009259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45938.60788009259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45938.60788009259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45938.60788009259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45938.60788009259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45938.60788009259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45938.60788009259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45938.60788009259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45938.60788009259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45938.60788009259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45938.60788009259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45938.60788009259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45938.60788009259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45938.60788009259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45938.60788009259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45938.60788009259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45938.60788009259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45938.60788009259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45938.60788009259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45938.60788009259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45938.60788009259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45938.60788009259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45938.60788009259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45938.60788009259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45938.60788009259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45938.60788009259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45938.60788009259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45938.60788009259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45938.60788009259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45938.60788009259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45938.60788009259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45938.60788009259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45938.60788009259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45938.60788009259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45938.60788009259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45938.60788009259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45938.60788009259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45938.60788009259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45938.60788009259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45938.60788009259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45938.60788009259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45938.60788009259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45938.60788009259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45938.60788009259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45938.60788009259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45938.60788009259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45938.60788009259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45938.60788009259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45938.60788009259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45938.60788009259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45938.60788009259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45938.60788009259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45938.60788009259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45938.60788009259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45938.60788009259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45938.60788009259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45938.60788009259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45938.60788009259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45938.60788009259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45938.60788009259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45938.60788009259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45938.60788009259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45938.60788009259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45938.60788009259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45938.60788009259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45938.60788009259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45938.60788009259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45938.60788009259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45938.60788009259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45938.60788009259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45938.60788009259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45938.60788009259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45938.60788009259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45938.60788009259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45938.60788009259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45938.60788009259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45938.60788009259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45938.60788009259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45938.60788009259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45938.60788009259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45938.60788009259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45938.60788009259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45938.60788009259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45938.60788009259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45938.60788009259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45938.60788009259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45938.60788009259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45938.60788009259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45938.60788009259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45938.60788009259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45938.60788009259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45938.60788009259</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235.12716249999357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5.5553703699843027E-2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45938.60788009259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45938.60788009259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45938.60788009259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45938.60788009259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45938.60788009259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45938.60788009259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45938.60788009259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45938.60788009259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45938.60788009259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45938.60788009259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45938.60788009259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45938.60788009259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45938.60788009259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45938.60788009259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45938.60788009259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45938.60788009259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45938.60788009259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45938.60788009259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45938.60788009259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45938.60788009259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45938.60788009259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45938.60788009259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45938.60788009259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45938.60788009259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45938.60788009259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45938.60788009259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45938.60788009259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45938.60788009259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45938.60788009259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45938.60788009259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45938.60788009259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45938.60788009259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45938.60788009259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45938.60788009259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45938.60788009259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45938.60788009259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45938.60788009259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45938.60788009259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45938.60788009259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45938.60788009259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45938.60788009259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45938.60788009259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45938.60788009259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45938.60788009259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45938.60788009259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45938.60788009259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45938.60788009259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45938.60788009259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45938.60788009259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45938.60788009259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45938.60788009259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45938.60788009259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45938.60788009259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45938.60788009259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45938.60788009259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45938.60788009259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45938.60788009259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45938.60788009259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45938.60788009259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45938.60788009259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45938.60788009259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45938.60788009259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45938.60788009259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45938.60788009259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45938.60788009259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45938.60788009259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45938.60788009259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45938.60788009259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45938.60788009259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45938.60788009259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45938.60788009259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45938.60788009259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45938.60788009259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45938.60788009259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45938.60788009259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45938.60788009259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45938.60788009259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45938.60788009259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45938.60788009259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45938.60788009259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45938.60788009259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45938.60788009259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45938.60788009259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45938.60788009259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45938.60788009259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45938.60788009259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45938.60788009259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45938.60788009259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45938.60788009259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45938.60788009259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45938.60788009259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45938.60788009259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45938.60788009259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45938.60788009259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45938.60788009259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45938.60788009259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45938.60788009259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45938.60788009259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45938.60788009259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45938.60788009259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45938.60788009259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45938.60788009259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45938.60788009259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45938.60788009259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45938.60788009259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45938.60788009259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45938.60788009259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45938.60788009259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45938.60788009259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45938.60788009259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45938.60788009259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45938.60788009259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45938.60788009259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45938.60788009259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45938.60788009259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45938.60788009259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45938.60788009259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45938.60788009259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45938.60788009259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45938.60788009259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45938.60788009259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45938.60788009259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45938.60788009259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45938.60788009259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45938.60788009259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45938.60788009259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45938.60788009259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45938.60788009259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45938.60788009259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45938.60788009259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45938.60788009259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45938.60788009259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45938.60788009259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45938.60788009259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45938.60788009259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45938.60788009259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45938.60788009259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45938.60788009259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45938.60788009259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45938.60788009259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45938.60788009259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45938.60788009259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45938.60788009259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45938.60788009259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45938.60788009259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45938.60788009259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45938.60788009259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45938.60788009259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45938.60788009259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45938.60788009259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45938.60788009259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45938.60788009259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45938.60788009259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45938.60788009259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45938.60788009259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45938.60788009259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45938.60788009259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45938.60788009259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45938.60788009259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45938.60788009259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45938.60788009259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45938.60788009259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45938.60788009259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45938.60788009259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45938.60788009259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45938.60788009259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45938.60788009259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45938.60788009259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45938.60788009259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45938.60788009259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45938.60788009259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45938.60788009259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45938.60788009259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45938.60788009259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45938.60788009259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45938.60788009259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45938.60788009259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45938.60788009259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45938.60788009259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45938.60788009259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45938.60788009259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45938.60788009259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45938.60788009259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45938.60788009259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45938.60788009259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45938.60788009259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45938.60788009259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45938.60788009259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45938.60788009259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45938.60788009259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45938.60788009259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45938.60788009259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45938.60788009259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45938.60788009259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45938.60788009259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45938.60788009259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45938.60788009259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45938.60788009259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45938.60788009259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45938.60788009259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45938.60788009259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45938.60788009259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45938.60788009259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45938.60788009259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45938.60788009259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45938.60788009259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45938.60788009259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45938.60788009259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45938.60788009259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45938.60788009259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45938.60788009259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45938.60788009259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45938.60788009259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45938.60788009259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45938.60788009259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45938.60788009259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45938.60788009259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45938.60788009259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45938.60788009259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45938.60788009259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45938.60788009259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45938.60788009259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45938.60788009259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45938.60788009259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45938.60788009259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45938.60788009259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45938.60788009259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45938.60788009259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45938.60788009259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45938.60788009259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45938.60788009259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45938.60788009259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45938.60788009259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45938.60788009259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45938.60788009259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45938.60788009259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45938.60788009259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45938.60788009259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45938.60788009259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45938.60788009259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45938.60788009259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45938.60788009259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45938.60788009259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45938.60788009259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45938.60788009259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45938.60788009259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45938.60788009259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45938.60788009259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45938.60788009259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45938.60788009259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45938.60788009259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45938.60788009259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45938.60788009259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45938.60788009259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45938.60788009259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45938.60788009259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45938.60788009259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45938.60788009259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45938.60788009259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45938.60788009259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45938.60788009259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45938.60788009259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45938.60788009259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45938.60788009259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45938.60788009259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45938.60788009259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45938.60788009259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45938.60788009259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45938.60788009259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45938.60788009259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45938.60788009259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45938.60788009259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45938.60788009259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45938.60788009259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45938.60788009259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45938.60788009259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45938.60788009259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45938.60788009259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45938.60788009259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45938.60788009259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45938.60788009259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45938.60788009259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45938.60788009259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45938.60788009259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45938.60788009259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45938.60788009259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45938.60788009259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45938.60788009259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45938.60788009259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45938.60788009259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45938.60788009259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45938.60788009259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45938.60788009259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45938.60788009259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45938.60788009259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45938.60788009259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45938.60788009259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45938.60788009259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45938.60788009259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45938.60788009259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45938.60788009259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45938.60788009259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45938.60788009259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45938.60788009259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45938.60788009259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45938.60788009259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45938.60788009259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45938.60788009259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45938.60788009259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45938.60788009259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45938.60788009259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45938.60788009259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45938.60788009259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45938.60788009259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45938.60788009259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45938.60788009259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45938.60788009259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45938.60788009259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45938.60788009259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45938.60788009259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45938.60788009259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45938.60788009259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45938.60788009259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45938.60788009259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45938.60788009259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45938.60788009259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45938.60788009259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45938.60788009259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45938.60788009259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45938.60788009259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45938.60788009259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45938.60788009259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45938.60788009259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45938.60788009259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45938.60788009259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45938.60788009259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45938.60788009259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45938.60788009259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45938.60788009259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45938.60788009259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45938.60788009259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45938.60788009259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45938.60788009259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45938.60788009259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45938.60788009259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45938.60788009259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45938.60788009259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45938.60788009259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45938.60788009259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45938.60788009259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45938.60788009259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45938.60788009259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45938.60788009259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45938.60788009259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45938.60788009259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45938.60788009259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45938.60788009259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45938.60788009259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45938.60788009259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45938.60788009259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45938.60788009259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45938.60788009259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45938.60788009259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45938.60788009259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45938.60788009259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45938.60788009259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45938.60788009259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45938.60788009259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45938.60788009259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45938.60788009259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45938.60788009259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45938.60788009259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45938.60788009259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45938.60788009259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45938.60788009259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45938.60788009259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45938.60788009259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45938.60788009259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45938.60788009259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45938.60788009259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45938.60788009259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45938.60788009259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45938.60788009259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45938.60788009259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45938.60788009259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45938.60788009259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45938.60788009259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45938.60788009259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45938.60788009259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45938.60788009259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45938.60788009259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45938.60788009259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45938.60788009259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45938.60788009259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45938.60788009259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45938.60788009259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45938.60788009259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45938.60788009259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45938.60788009259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45938.60788009259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45938.60788009259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45938.60788009259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45938.60788009259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45938.60788009259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45938.60788009259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45938.60788009259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45938.60788009259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45938.60788009259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45938.60788009259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45938.60788009259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45938.60788009259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45938.60788009259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45938.60788009259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45938.60788009259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45938.60788009259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45938.60788009259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45938.60788009259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45938.60788009259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45938.60788009259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45938.60788009259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45938.60788009259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45938.60788009259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45938.60788009259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45938.60788009259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45938.60788009259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45938.60788009259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45938.60788009259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45938.60788009259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45938.60788009259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45938.60788009259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45938.60788009259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45938.60788009259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45938.60788009259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45938.60788009259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45938.60788009259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45938.60788009259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45938.60788009259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45938.60788009259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45938.60788009259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45938.60788009259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45938.60788009259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45938.60788009259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45938.60788009259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45938.60788009259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45938.60788009259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45938.60788009259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45938.60788009259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45938.60788009259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45938.60788009259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45938.60788009259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45938.60788009259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45938.60788009259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45938.60788009259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45938.60788009259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45938.60788009259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45938.60788009259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45938.60788009259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45938.60788009259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45938.60788009259</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45938.60788009259</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45938.60788009259</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46.775819907401456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12.41900277777313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45938.60788009259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45938.60788009259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45938.60788009259</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45938.60788009259</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45938.60788009259</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45938.60788009259</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45938.60788009259</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45938.60788009259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45938.60788009259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45938.60788009259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45938.60788009259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45938.60788009259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45938.60788009259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45938.60788009259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45938.60788009259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45938.60788009259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45938.60788009259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45938.60788009259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45938.60788009259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45938.60788009259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45938.60788009259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45938.60788009259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45938.60788009259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45938.60788009259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45938.60788009259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45938.60788009259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45938.60788009259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45938.60788009259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45938.60788009259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45938.60788009259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45938.60788009259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45938.60788009259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45938.60788009259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45938.60788009259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45938.60788009259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45938.60788009259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45938.60788009259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45938.60788009259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45938.60788009259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45938.60788009259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45938.60788009259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45938.60788009259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45938.60788009259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45938.60788009259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45938.60788009259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45938.60788009259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45938.60788009259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45938.60788009259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45938.60788009259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45938.60788009259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45938.60788009259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45938.60788009259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45938.60788009259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45938.60788009259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45938.60788009259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45938.60788009259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45938.60788009259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45938.60788009259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45938.60788009259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45938.60788009259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45938.60788009259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45938.60788009259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45938.60788009259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45938.60788009259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45938.60788009259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45938.60788009259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45938.60788009259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45938.60788009259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45938.60788009259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45938.60788009259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45938.60788009259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45938.60788009259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45938.60788009259</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45938.60788009259</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45938.60788009259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45938.60788009259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45938.60788009259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45938.60788009259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45938.60788009259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45938.60788009259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45938.60788009259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45938.60788009259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45938.60788009259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45938.60788009259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45938.60788009259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45938.60788009259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45938.60788009259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45938.60788009259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45938.60788009259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45938.60788009259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45938.60788009259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45938.60788009259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45938.60788009259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45938.60788009259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45938.60788009259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45938.60788009259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45938.60788009259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45938.60788009259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45938.60788009259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45938.60788009259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45938.60788009259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45938.60788009259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45938.60788009259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45938.60788009259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45938.60788009259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45938.60788009259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45938.60788009259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45938.60788009259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45938.60788009259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45938.60788009259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45938.60788009259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45938.60788009259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45938.60788009259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45938.60788009259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45938.60788009259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45938.60788009259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45938.60788009259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45938.60788009259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45938.60788009259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45938.60788009259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45938.60788009259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45938.60788009259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45938.60788009259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45938.60788009259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45938.60788009259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45938.60788009259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45938.60788009259</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45938.60788009259</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4"/>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11.835032870367286</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45938.60788009259</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4.7269078703684499</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3.6656347222160548</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0.79885231480875518</v>
      </c>
      <c r="H6" s="155">
        <v>45937.667847222219</v>
      </c>
      <c r="I6" s="150" t="str">
        <f>IFERROR(VLOOKUP(D6,DB!A:F,6,0),"")</f>
        <v>SCECO</v>
      </c>
      <c r="J6" s="150" t="str">
        <f>IFERROR(VLOOKUP(D6,DB!A:G,7,0),"")</f>
        <v>Weak</v>
      </c>
      <c r="K6" s="156" t="s">
        <v>39071</v>
      </c>
      <c r="L6" s="150" t="str">
        <f>IFERROR(VLOOKUP(D6,DB!A:I,9,0),"")</f>
        <v>Latis</v>
      </c>
    </row>
    <row r="7" spans="1:16383" ht="31.5" customHeight="1">
      <c r="A7" s="110"/>
      <c r="B7" s="150" t="str">
        <f>IFERROR(VLOOKUP(D7,DB!A:K,11,0),"")</f>
        <v/>
      </c>
      <c r="C7" s="111"/>
      <c r="D7" s="109" t="s">
        <v>39072</v>
      </c>
      <c r="E7" s="112"/>
      <c r="F7" s="113"/>
      <c r="G7" s="81">
        <f ca="1">IFERROR(NOW()-F7,"-")</f>
        <v>45938.60788009259</v>
      </c>
      <c r="H7" s="113"/>
      <c r="I7" s="150" t="str">
        <f>IFERROR(VLOOKUP(D7,DB!A:F,6,0),"")</f>
        <v/>
      </c>
      <c r="J7" s="150" t="str">
        <f>IFERROR(VLOOKUP(D7,DB!A:G,7,0),"")</f>
        <v/>
      </c>
      <c r="K7" s="114"/>
      <c r="L7" s="115" t="str">
        <f>IFERROR(VLOOKUP(D7,DB!A:I,9,0),"")</f>
        <v/>
      </c>
    </row>
    <row r="8" spans="1:16383" ht="31.5" customHeight="1">
      <c r="A8" s="110"/>
      <c r="B8" s="150" t="str">
        <f>IFERROR(VLOOKUP(D8,DB!A:K,11,0),"")</f>
        <v/>
      </c>
      <c r="C8" s="111"/>
      <c r="D8" s="109"/>
      <c r="E8" s="112"/>
      <c r="F8" s="113"/>
      <c r="G8" s="81">
        <f ca="1">IFERROR(NOW()-F8,"-")</f>
        <v>45938.60788009259</v>
      </c>
      <c r="H8" s="113"/>
      <c r="I8" s="150" t="str">
        <f>IFERROR(VLOOKUP(D8,DB!A:F,6,0),"")</f>
        <v/>
      </c>
      <c r="J8" s="150" t="str">
        <f>IFERROR(VLOOKUP(D8,DB!A:G,7,0),"")</f>
        <v/>
      </c>
      <c r="K8" s="114"/>
      <c r="L8" s="115" t="str">
        <f>IFERROR(VLOOKUP(D8,DB!A:I,9,0),"")</f>
        <v/>
      </c>
    </row>
    <row r="9" spans="1:16383" ht="31.5" customHeight="1">
      <c r="A9" s="110"/>
      <c r="B9" s="150" t="str">
        <f>IFERROR(VLOOKUP(D9,DB!A:K,11,0),"")</f>
        <v/>
      </c>
      <c r="C9" s="111"/>
      <c r="D9" s="109"/>
      <c r="E9" s="112"/>
      <c r="F9" s="113"/>
      <c r="G9" s="81">
        <f ca="1">IFERROR(NOW()-F9,"-")</f>
        <v>45938.60788009259</v>
      </c>
      <c r="H9" s="113"/>
      <c r="I9" s="150" t="str">
        <f>IFERROR(VLOOKUP(D9,DB!A:F,6,0),"")</f>
        <v/>
      </c>
      <c r="J9" s="150"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45938.60788009259</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45938.60788009259</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45938.60788009259</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45938.60788009259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45938.60788009259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45938.60788009259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45938.60788009259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45938.60788009259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45938.60788009259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45938.60788009259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45938.60788009259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45938.60788009259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45938.60788009259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45938.60788009259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45938.60788009259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45938.60788009259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45938.60788009259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45938.60788009259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45938.60788009259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45938.60788009259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45938.60788009259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45938.60788009259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45938.60788009259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45938.60788009259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45938.60788009259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45938.60788009259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45938.60788009259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45938.60788009259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45938.60788009259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45938.60788009259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45938.60788009259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45938.60788009259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45938.60788009259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45938.60788009259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45938.60788009259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45938.60788009259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45938.60788009259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45938.60788009259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45938.60788009259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45938.60788009259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45938.60788009259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45938.60788009259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45938.60788009259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45938.60788009259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45938.60788009259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45938.60788009259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45938.60788009259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45938.60788009259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45938.60788009259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45938.60788009259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45938.60788009259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45938.60788009259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45938.60788009259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45938.60788009259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45938.60788009259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45938.60788009259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45938.60788009259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45938.60788009259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45938.60788009259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45938.60788009259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45938.60788009259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45938.60788009259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45938.60788009259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45938.60788009259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45938.60788009259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45938.60788009259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45938.60788009259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45938.60788009259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45938.60788009259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45938.60788009259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45938.60788009259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45938.60788009259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45938.60788009259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45938.60788009259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45938.60788009259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45938.60788009259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45938.60788009259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45938.60788009259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45938.60788009259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45938.60788009259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45938.60788009259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45938.60788009259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45938.60788009259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45938.60788009259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45938.60788009259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45938.60788009259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45938.60788009259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45938.60788009259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45938.60788009259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45938.60788009259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45938.60788009259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45938.60788009259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45938.60788009259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45938.60788009259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45938.60788009259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45938.60788009259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45938.60788009259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45938.60788009259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45938.60788009259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45938.60788009259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45938.60788009259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45938.60788009259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45938.60788009259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45938.60788009259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45938.60788009259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45938.60788009259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45938.60788009259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45938.60788009259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45938.60788009259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45938.60788009259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45938.60788009259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45938.60788009259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45938.60788009259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45938.60788009259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45938.60788009259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45938.60788009259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45938.60788009259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45938.60788009259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45938.60788009259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45938.60788009259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45938.60788009259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45938.60788009259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45938.60788009259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45938.60788009259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45938.60788009259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45938.60788009259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45938.60788009259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45938.60788009259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45938.60788009259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45938.60788009259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45938.60788009259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45938.60788009259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45938.60788009259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45938.60788009259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45938.60788009259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45938.60788009259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45938.60788009259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45938.60788009259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45938.60788009259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45938.60788009259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45938.60788009259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45938.60788009259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45938.60788009259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45938.60788009259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45938.60788009259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45938.60788009259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45938.60788009259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45938.60788009259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45938.60788009259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45938.60788009259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45938.60788009259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45938.60788009259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45938.60788009259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45938.60788009259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45938.60788009259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45938.60788009259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45938.60788009259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45938.60788009259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45938.60788009259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45938.60788009259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45938.60788009259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45938.60788009259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45938.60788009259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45938.60788009259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45938.60788009259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45938.60788009259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45938.60788009259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45938.60788009259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45938.60788009259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45938.60788009259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45938.60788009259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45938.60788009259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45938.60788009259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45938.60788009259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45938.60788009259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45938.60788009259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45938.60788009259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45938.60788009259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45938.60788009259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45938.60788009259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45938.60788009259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45938.60788009259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45938.60788009259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45938.60788009259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45938.60788009259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45938.60788009259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45938.60788009259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45938.60788009259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45938.60788009259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45938.60788009259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45938.60788009259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45938.60788009259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45938.60788009259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45938.60788009259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45938.60788009259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45938.60788009259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45938.60788009259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45938.60788009259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45938.60788009259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45938.60788009259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45938.60788009259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45938.60788009259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45938.60788009259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45938.60788009259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45938.60788009259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45938.60788009259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45938.60788009259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45938.60788009259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45938.60788009259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45938.60788009259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45938.60788009259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45938.60788009259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45938.60788009259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45938.60788009259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45938.60788009259</v>
      </c>
      <c r="H224" s="113"/>
      <c r="I224" s="109" t="str">
        <f>IFERROR(VLOOKUP(D224,DB!A:F,6,0),"")</f>
        <v/>
      </c>
      <c r="J224" s="108" t="str">
        <f>IFERROR(VLOOKUP(D224,DB!A:G,7,0),"")</f>
        <v/>
      </c>
      <c r="K224" s="114"/>
      <c r="L224" s="115" t="str">
        <f>IFERROR(VLOOKUP(D224,DB!A:I,9,0),"")</f>
        <v/>
      </c>
    </row>
  </sheetData>
  <dataValidations count="2">
    <dataValidation allowBlank="1" showInputMessage="1" showErrorMessage="1" sqref="E1" xr:uid="{380493DB-286A-4683-AF55-C78F04945A49}"/>
    <dataValidation type="list" allowBlank="1" showInputMessage="1" showErrorMessage="1" sqref="E3 E5 E7:E2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2025-10-08T11:36:42Z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